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95" windowWidth="22515" windowHeight="11250" tabRatio="664"/>
  </bookViews>
  <sheets>
    <sheet name="INFO" sheetId="7" r:id="rId1"/>
    <sheet name="Oversikt" sheetId="1" r:id="rId2"/>
    <sheet name="Pynting av lokalene" sheetId="2" r:id="rId3"/>
    <sheet name="Servering" sheetId="3" r:id="rId4"/>
    <sheet name="Presentasjon" sheetId="6" r:id="rId5"/>
    <sheet name="Opprydding" sheetId="4" r:id="rId6"/>
    <sheet name="Innkjøp - Nille liste" sheetId="5" r:id="rId7"/>
    <sheet name="Vinliste" sheetId="8" r:id="rId8"/>
    <sheet name="Kontakt info" sheetId="9" r:id="rId9"/>
    <sheet name="Presse mm." sheetId="10" r:id="rId10"/>
    <sheet name="Medelmsinfo" sheetId="11" r:id="rId11"/>
    <sheet name="Ark2" sheetId="12" r:id="rId12"/>
  </sheets>
  <definedNames>
    <definedName name="_xlnm._FilterDatabase" localSheetId="10" hidden="1">Medelmsinfo!$A$1:$C$23</definedName>
    <definedName name="_xlnm._FilterDatabase" localSheetId="1" hidden="1">Oversikt!$A$2:$V$28</definedName>
  </definedNames>
  <calcPr calcId="145621"/>
</workbook>
</file>

<file path=xl/calcChain.xml><?xml version="1.0" encoding="utf-8"?>
<calcChain xmlns="http://schemas.openxmlformats.org/spreadsheetml/2006/main">
  <c r="S28" i="1" l="1"/>
  <c r="T4" i="1"/>
  <c r="T5" i="1"/>
  <c r="T6" i="1"/>
  <c r="T7" i="1"/>
  <c r="T8" i="1"/>
  <c r="T9" i="1"/>
  <c r="T10" i="1"/>
  <c r="T11" i="1"/>
  <c r="T12" i="1"/>
  <c r="T13" i="1"/>
  <c r="T14" i="1"/>
  <c r="T15" i="1"/>
  <c r="T16" i="1"/>
  <c r="T17" i="1"/>
  <c r="T18" i="1"/>
  <c r="T19" i="1"/>
  <c r="T20" i="1"/>
  <c r="T21" i="1"/>
  <c r="T22" i="1"/>
  <c r="T23" i="1"/>
  <c r="T24" i="1"/>
  <c r="T25" i="1"/>
  <c r="T26" i="1"/>
  <c r="T27" i="1"/>
  <c r="T3" i="1"/>
  <c r="F3" i="8" l="1"/>
  <c r="F24" i="8" l="1"/>
  <c r="F23" i="8"/>
  <c r="F22" i="8"/>
  <c r="F21" i="8"/>
  <c r="F14" i="8"/>
  <c r="F13" i="8"/>
  <c r="F12" i="8"/>
  <c r="F25" i="8" l="1"/>
  <c r="F16" i="8"/>
  <c r="F4" i="8"/>
  <c r="F5" i="8"/>
  <c r="F6" i="8"/>
  <c r="J28" i="1"/>
  <c r="K28" i="1"/>
  <c r="F7" i="8" l="1"/>
  <c r="E28" i="1"/>
  <c r="F28" i="1"/>
  <c r="G28" i="1"/>
  <c r="H28" i="1"/>
  <c r="I28" i="1"/>
  <c r="L28" i="1"/>
  <c r="M28" i="1"/>
  <c r="N28" i="1"/>
  <c r="O28" i="1"/>
  <c r="P28" i="1"/>
  <c r="Q28" i="1"/>
  <c r="R28" i="1"/>
  <c r="D28" i="1"/>
</calcChain>
</file>

<file path=xl/comments1.xml><?xml version="1.0" encoding="utf-8"?>
<comments xmlns="http://schemas.openxmlformats.org/spreadsheetml/2006/main">
  <authors>
    <author>Tom Tarheim</author>
  </authors>
  <commentList>
    <comment ref="S2" authorId="0">
      <text>
        <r>
          <rPr>
            <b/>
            <sz val="9"/>
            <color indexed="81"/>
            <rFont val="Tahoma"/>
            <family val="2"/>
          </rPr>
          <t>Tom Tarheim:</t>
        </r>
        <r>
          <rPr>
            <sz val="9"/>
            <color indexed="81"/>
            <rFont val="Tahoma"/>
            <family val="2"/>
          </rPr>
          <t xml:space="preserve">
Se egen flik med Presse
</t>
        </r>
      </text>
    </comment>
  </commentList>
</comments>
</file>

<file path=xl/sharedStrings.xml><?xml version="1.0" encoding="utf-8"?>
<sst xmlns="http://schemas.openxmlformats.org/spreadsheetml/2006/main" count="480" uniqueCount="377">
  <si>
    <t>1.</t>
  </si>
  <si>
    <t>Oppmøte/ pynting av lokalene</t>
  </si>
  <si>
    <t>X</t>
  </si>
  <si>
    <t>Avslutning/ opprydding av lokalene</t>
  </si>
  <si>
    <t>2.</t>
  </si>
  <si>
    <t>3.</t>
  </si>
  <si>
    <t>4.</t>
  </si>
  <si>
    <t>5.</t>
  </si>
  <si>
    <t>6.</t>
  </si>
  <si>
    <t>7.</t>
  </si>
  <si>
    <t>Piano</t>
  </si>
  <si>
    <t>Skjenke-bevilling</t>
  </si>
  <si>
    <t>Prosjektor</t>
  </si>
  <si>
    <t>A3 - 10 stk</t>
  </si>
  <si>
    <t>Utforming/ Plakat/ Billetter/ Program</t>
  </si>
  <si>
    <t>Rekvisita/ kjøpe inn (Nille?)</t>
  </si>
  <si>
    <t>Antall oppgaver</t>
  </si>
  <si>
    <t>Antall personer på oppgaven</t>
  </si>
  <si>
    <t>Hente stoler og bord i 2. etage</t>
  </si>
  <si>
    <t>Sette ut bord og stoler fra 1. etage</t>
  </si>
  <si>
    <t>Antall gjester vi skal dekke til er:</t>
  </si>
  <si>
    <t>80 stk</t>
  </si>
  <si>
    <t>Bordene( to og to sammen) skal settes opp i grupper</t>
  </si>
  <si>
    <t>1 vannglass pr plass</t>
  </si>
  <si>
    <t>De er leiet inn og levert på paller'</t>
  </si>
  <si>
    <t>2 stk Servietter til hver plass</t>
  </si>
  <si>
    <t>Disse skal være som underlag til maten og til å tørke seg!</t>
  </si>
  <si>
    <t>Stearinlys - T- lys pr bord</t>
  </si>
  <si>
    <t>Duk til bordene</t>
  </si>
  <si>
    <t>Alle bordene skal dekkes med duk</t>
  </si>
  <si>
    <t>Pynteserviett til hvert bord</t>
  </si>
  <si>
    <t xml:space="preserve">8 stoler til hver bord gruppe. </t>
  </si>
  <si>
    <t>MERK at det ikke er nok like stoler, se derfor til at det er like stoler pr bordgruppe!</t>
  </si>
  <si>
    <t>Kommentarer</t>
  </si>
  <si>
    <t>To Do - Pynte sette opp</t>
  </si>
  <si>
    <t>Rød duk til Pianoet</t>
  </si>
  <si>
    <t>Lysestake til Pianoet</t>
  </si>
  <si>
    <t>Lys til lysestaken til pianoet</t>
  </si>
  <si>
    <t>To Do - Servering</t>
  </si>
  <si>
    <t>Gutta i koret skal servere vin til gjestene</t>
  </si>
  <si>
    <t>Serviett til å tørke av flaskene for søl</t>
  </si>
  <si>
    <t>Karafel med vann</t>
  </si>
  <si>
    <t>Det er Faris glass på Festiviteten til dette</t>
  </si>
  <si>
    <t>Dan Lystad har åpnet flaskene</t>
  </si>
  <si>
    <t>Vin oppdragelse</t>
  </si>
  <si>
    <t>Dan Lystad har dette som sitt std utstyr</t>
  </si>
  <si>
    <t>Sette tilbake stoler og bord i 2. etage</t>
  </si>
  <si>
    <t>Sette tilbake bord og stoler fra 1. etage</t>
  </si>
  <si>
    <t>8.</t>
  </si>
  <si>
    <t>9.</t>
  </si>
  <si>
    <t>10.</t>
  </si>
  <si>
    <t>Duk</t>
  </si>
  <si>
    <t>Pynteservietter</t>
  </si>
  <si>
    <t>T- Lys</t>
  </si>
  <si>
    <t>Innkjøp</t>
  </si>
  <si>
    <t xml:space="preserve">Det skal være av en "god kvalitet" </t>
  </si>
  <si>
    <t>Min 40 meter</t>
  </si>
  <si>
    <t>Kommentar</t>
  </si>
  <si>
    <t>Mengde</t>
  </si>
  <si>
    <t xml:space="preserve">Det skal brukes til 10 bordgrupper </t>
  </si>
  <si>
    <t>Søppelsekker</t>
  </si>
  <si>
    <t>Graffa tape</t>
  </si>
  <si>
    <t>Svarte 100 liter sekker</t>
  </si>
  <si>
    <t>1 rull</t>
  </si>
  <si>
    <t>Dan Lystad/ koord.</t>
  </si>
  <si>
    <t>11.</t>
  </si>
  <si>
    <t>Brannforskriftene - Max antall gjester i lokalet er 120</t>
  </si>
  <si>
    <t>Inngang/ Billetter</t>
  </si>
  <si>
    <r>
      <t xml:space="preserve">X - </t>
    </r>
    <r>
      <rPr>
        <sz val="11"/>
        <color theme="1"/>
        <rFont val="Calibri"/>
        <family val="2"/>
        <scheme val="minor"/>
      </rPr>
      <t>fra kl 19</t>
    </r>
  </si>
  <si>
    <t>Lyd/ Lys</t>
  </si>
  <si>
    <t>Brød/ bestille (?)</t>
  </si>
  <si>
    <t>Brød - oppdeling</t>
  </si>
  <si>
    <t>Brødkurver m/ Servietter</t>
  </si>
  <si>
    <t>Antall 10 stk</t>
  </si>
  <si>
    <t>Servietter til brødkurvene</t>
  </si>
  <si>
    <t>Brødkniv til oppdeling</t>
  </si>
  <si>
    <t>Finnes på Festivitene</t>
  </si>
  <si>
    <t>Glass/ Kniver/ mm.</t>
  </si>
  <si>
    <t>To Do - Presentasjon</t>
  </si>
  <si>
    <t>Prosjektor bord</t>
  </si>
  <si>
    <t>Skjøteledning</t>
  </si>
  <si>
    <t>Lærret</t>
  </si>
  <si>
    <t>Karafel finnes på Festiviteten</t>
  </si>
  <si>
    <t>Korkrakker</t>
  </si>
  <si>
    <t>Finnes på Festiviteten (?)</t>
  </si>
  <si>
    <t>Lysestaker</t>
  </si>
  <si>
    <t>Er på Festiviteten</t>
  </si>
  <si>
    <t>10 meter</t>
  </si>
  <si>
    <t>Finne noe som kan egne seg til dette formålet</t>
  </si>
  <si>
    <t>Nøkler til lokalene</t>
  </si>
  <si>
    <t>12.</t>
  </si>
  <si>
    <t>13.</t>
  </si>
  <si>
    <t>Opptrykk plakater/ billetter/ program</t>
  </si>
  <si>
    <t>Utendørsfakler - 6 stk</t>
  </si>
  <si>
    <t>6 stk</t>
  </si>
  <si>
    <t>Utendørs "fakler"</t>
  </si>
  <si>
    <t>Pynte Piano med duk og lys</t>
  </si>
  <si>
    <t>Se presentasjon</t>
  </si>
  <si>
    <t>ARBEIDSOPPGAVER til</t>
  </si>
  <si>
    <r>
      <t xml:space="preserve">X - </t>
    </r>
    <r>
      <rPr>
        <sz val="10"/>
        <color theme="1"/>
        <rFont val="Calibri"/>
        <family val="2"/>
        <scheme val="minor"/>
      </rPr>
      <t>Pynte Piano</t>
    </r>
  </si>
  <si>
    <t>Avslutning:</t>
  </si>
  <si>
    <t>Vi skal alle være med til alt er ryddet opp. Det er planlagt at vi skal kunne selg vin pr glass om det er noen som vil smake ytterligere en gang.</t>
  </si>
  <si>
    <t>Vi har nok - ikke behov for nytt denne gangen</t>
  </si>
  <si>
    <t>Søppelposer</t>
  </si>
  <si>
    <t>Små poser til Søppelbøtter</t>
  </si>
  <si>
    <t>Festing av ledninger mm.</t>
  </si>
  <si>
    <t>Lighter</t>
  </si>
  <si>
    <t>Ikke behov denne gangen</t>
  </si>
  <si>
    <t>Tørke servietter</t>
  </si>
  <si>
    <t>Vi har Tork 33*33cm hvit</t>
  </si>
  <si>
    <t>Ca 150 stk i kassa - kjøp inn 100 stk ekstra</t>
  </si>
  <si>
    <t>Se til at duk og pynteservietter passer sammen!</t>
  </si>
  <si>
    <t>Plasser en pr bord</t>
  </si>
  <si>
    <t>Notat ark/ Program</t>
  </si>
  <si>
    <t>Det skal legges ut en pr plass.</t>
  </si>
  <si>
    <t xml:space="preserve">Kulepenner </t>
  </si>
  <si>
    <t>Kulepenner</t>
  </si>
  <si>
    <t>Til notater underveis (kan være de billigste man kan finne!)</t>
  </si>
  <si>
    <t>X - innkjøp - Nille (?)</t>
  </si>
  <si>
    <t>Blomster til avslutningen</t>
  </si>
  <si>
    <t>Dan Lystad</t>
  </si>
  <si>
    <t>X -Blomster til avsl.</t>
  </si>
  <si>
    <t>Pianist/ Andre musikre</t>
  </si>
  <si>
    <t>Vaske gulvene i gangen</t>
  </si>
  <si>
    <t>Vaske gulvene i Storsalen</t>
  </si>
  <si>
    <t>Vaske opp etter oss - Kjøkkenet</t>
  </si>
  <si>
    <t>FEIE/ VASKE</t>
  </si>
  <si>
    <t>Vaske toalettene ved behov</t>
  </si>
  <si>
    <t>Kjeller</t>
  </si>
  <si>
    <t>Duker/ Servietter mm.</t>
  </si>
  <si>
    <t>Plasseres tilbake på brett og paller</t>
  </si>
  <si>
    <t>Til kjøkkenet for oppvask/ rydde på plass i skapene</t>
  </si>
  <si>
    <t>1. etg. Antar vi ikke roter eller skitner til i 2.etg.</t>
  </si>
  <si>
    <t>Settes tilbake på plass</t>
  </si>
  <si>
    <t>1 vannglass (Farisglass) pr plass</t>
  </si>
  <si>
    <t>Bestikket og servering utstyr brød</t>
  </si>
  <si>
    <t>Søppel - bruk sekkene. Sekkene bæres ut til rett plass (Hvor nå det måtte være?)</t>
  </si>
  <si>
    <t>Sett det fint på plass der det skal være, som det var når vi hentet det!</t>
  </si>
  <si>
    <t>Oppmøte</t>
  </si>
  <si>
    <t>Kl 16:30</t>
  </si>
  <si>
    <t>Dato:</t>
  </si>
  <si>
    <t>Kl:</t>
  </si>
  <si>
    <t>Sted:</t>
  </si>
  <si>
    <t>Festiviteten</t>
  </si>
  <si>
    <t>http://www.sorumsand-festivitet.no/</t>
  </si>
  <si>
    <t>Vinaften åpner</t>
  </si>
  <si>
    <t>Oppmøte:</t>
  </si>
  <si>
    <t>For pynting av lokalene - Alle møter</t>
  </si>
  <si>
    <t>Avslutning</t>
  </si>
  <si>
    <t>Alle deltar på oppryddingen</t>
  </si>
  <si>
    <t xml:space="preserve">Gjennomføringen gjøres på dugnadsinnsats der alle har oppgaver. Skulle det være slik at det er noen av oppgavene som dere ikke kan løse av en eller annen grunn, må dere ta initativ til å finne en som kan ta oppgaven og melde dette til meg inkl hvem som tar oppgaven. </t>
  </si>
  <si>
    <t>Min mail adresse er: tom.tarheim@gmail.com</t>
  </si>
  <si>
    <t>Vinglass/ bestille/ mottak</t>
  </si>
  <si>
    <t>14.</t>
  </si>
  <si>
    <t>Vinliste 2013</t>
  </si>
  <si>
    <t>Vin</t>
  </si>
  <si>
    <t>Antall</t>
  </si>
  <si>
    <t>Sum</t>
  </si>
  <si>
    <t>Leitz Rüdesheimer Magdalenenkreuz Riesling Spätlese 2011</t>
  </si>
  <si>
    <t>Beringer Stone Cellars Chardonnay 2010</t>
  </si>
  <si>
    <t>Ravenswood Vintners Blend Zinfandel 2011</t>
  </si>
  <si>
    <t xml:space="preserve">Rødvin (1059501) (75 cl) </t>
  </si>
  <si>
    <t>Graillot Crozes Hermitage 2010</t>
  </si>
  <si>
    <t>Pris</t>
  </si>
  <si>
    <t>Rødvin (9691901) (75 cl)</t>
  </si>
  <si>
    <t xml:space="preserve">Hvitvin (4582101) (75 cl) </t>
  </si>
  <si>
    <t>Hvitvin (9418601) (75 cl)</t>
  </si>
  <si>
    <t>Totalt</t>
  </si>
  <si>
    <t>X - se vinliste</t>
  </si>
  <si>
    <t>Vin bestille/ hente/ retur rest</t>
  </si>
  <si>
    <t>De kan stå på nederste trappetrinn - Brannforskriftene</t>
  </si>
  <si>
    <t>Pianist</t>
  </si>
  <si>
    <t>Piano flytting</t>
  </si>
  <si>
    <r>
      <t>X</t>
    </r>
    <r>
      <rPr>
        <sz val="8"/>
        <color theme="1"/>
        <rFont val="Calibri"/>
        <family val="2"/>
        <scheme val="minor"/>
      </rPr>
      <t xml:space="preserve"> - inkl leiekontrakt</t>
    </r>
  </si>
  <si>
    <t>Sette ut stoler til koret</t>
  </si>
  <si>
    <t>Langs med veggene - skal vær til avlastning i ventende stunder</t>
  </si>
  <si>
    <t>Projektor/ med bord og notestativ</t>
  </si>
  <si>
    <r>
      <t xml:space="preserve">X - </t>
    </r>
    <r>
      <rPr>
        <sz val="8"/>
        <color theme="1"/>
        <rFont val="Calibri"/>
        <family val="2"/>
        <scheme val="minor"/>
      </rPr>
      <t>notestativ - Fermate har.</t>
    </r>
  </si>
  <si>
    <t>Notestativ</t>
  </si>
  <si>
    <t>Fermate har dette - hvor ? På Misjonshuset?</t>
  </si>
  <si>
    <t>Oppdatert med oppgaver og fordelinger</t>
  </si>
  <si>
    <r>
      <rPr>
        <sz val="12"/>
        <color theme="1"/>
        <rFont val="Calibri"/>
        <family val="2"/>
        <scheme val="minor"/>
      </rPr>
      <t>X</t>
    </r>
    <r>
      <rPr>
        <sz val="8"/>
        <color theme="1"/>
        <rFont val="Calibri"/>
        <family val="2"/>
        <scheme val="minor"/>
      </rPr>
      <t xml:space="preserve"> -Programinhold</t>
    </r>
  </si>
  <si>
    <t>Dato</t>
  </si>
  <si>
    <t>Status</t>
  </si>
  <si>
    <t>Vinglass - leie</t>
  </si>
  <si>
    <t>Nedenfor finner du informasjon om din nye kundekonto, som er:</t>
  </si>
  <si>
    <t>E-mail: torill.funderud@gmail.com</t>
  </si>
  <si>
    <t>Passord: abnS2c</t>
  </si>
  <si>
    <t>URL: http://www.denflyvendetallerken.no/</t>
  </si>
  <si>
    <t>Den flygende talerken</t>
  </si>
  <si>
    <t>Adresser og kontakt info</t>
  </si>
  <si>
    <t>Skjenkebevilling</t>
  </si>
  <si>
    <t>Den flygende talerken AS</t>
  </si>
  <si>
    <t>Pilestredet 75C</t>
  </si>
  <si>
    <t>tlf 22 56 55 11</t>
  </si>
  <si>
    <t>0304 OSLO</t>
  </si>
  <si>
    <t>Lys og Lyd - Leie</t>
  </si>
  <si>
    <t>Leie av lokaler</t>
  </si>
  <si>
    <t>Festiviteten i Sørumsand</t>
  </si>
  <si>
    <t>Bekkefaret 45</t>
  </si>
  <si>
    <t>1920 Sørumsand</t>
  </si>
  <si>
    <t>X - Henter Melvoll</t>
  </si>
  <si>
    <t>Adresser mm.</t>
  </si>
  <si>
    <t>PR og presse arbeid for arrangementet</t>
  </si>
  <si>
    <t>Romerike Blad</t>
  </si>
  <si>
    <t>4 vinglass pr plass</t>
  </si>
  <si>
    <t>Sørum Kommune</t>
  </si>
  <si>
    <t>Søknadsskjema finnes på denne adressen:</t>
  </si>
  <si>
    <t>Informasjon som trengs:</t>
  </si>
  <si>
    <t>Søkefrist:</t>
  </si>
  <si>
    <t>30 dager</t>
  </si>
  <si>
    <t>tlf 63 86 90 00</t>
  </si>
  <si>
    <t>Det sanghefte for allsangen</t>
  </si>
  <si>
    <r>
      <t>X</t>
    </r>
    <r>
      <rPr>
        <sz val="9"/>
        <color theme="1"/>
        <rFont val="Calibri"/>
        <family val="2"/>
        <scheme val="minor"/>
      </rPr>
      <t xml:space="preserve"> - tar med rekv.kassa</t>
    </r>
  </si>
  <si>
    <r>
      <t xml:space="preserve">A5 - </t>
    </r>
    <r>
      <rPr>
        <sz val="11"/>
        <color theme="1"/>
        <rFont val="Calibri"/>
        <family val="2"/>
        <scheme val="minor"/>
      </rPr>
      <t>100 stk</t>
    </r>
  </si>
  <si>
    <t>Vininnkjøp</t>
  </si>
  <si>
    <t>Vinmonopolet</t>
  </si>
  <si>
    <t>Det er 14 dagers bestillingstid på spessielle viner. Det er en fordel å besille dette med 3 ukers frist</t>
  </si>
  <si>
    <t>21 dager</t>
  </si>
  <si>
    <t>Bestillingsfrist:</t>
  </si>
  <si>
    <t>14 dager</t>
  </si>
  <si>
    <t>Varingen</t>
  </si>
  <si>
    <r>
      <t>Ved å skrive inn til</t>
    </r>
    <r>
      <rPr>
        <b/>
        <sz val="9"/>
        <color theme="1"/>
        <rFont val="Arial"/>
        <family val="2"/>
      </rPr>
      <t xml:space="preserve"> </t>
    </r>
    <r>
      <rPr>
        <b/>
        <sz val="9"/>
        <color rgb="FFFF0000"/>
        <rFont val="Arial"/>
        <family val="2"/>
      </rPr>
      <t>rb.no/detskjer</t>
    </r>
    <r>
      <rPr>
        <sz val="9"/>
        <color theme="1"/>
        <rFont val="Arial"/>
        <family val="2"/>
      </rPr>
      <t xml:space="preserve"> vil vi kunne få arrangementet på trykk</t>
    </r>
  </si>
  <si>
    <t>Frist</t>
  </si>
  <si>
    <t>En virkedag før innrykk kl 08:00</t>
  </si>
  <si>
    <t>KOR</t>
  </si>
  <si>
    <r>
      <rPr>
        <b/>
        <sz val="11"/>
        <color theme="1"/>
        <rFont val="Calibri"/>
        <family val="2"/>
        <scheme val="minor"/>
      </rPr>
      <t>FERMATE VOKAL</t>
    </r>
    <r>
      <rPr>
        <sz val="11"/>
        <color theme="1"/>
        <rFont val="Calibri"/>
        <family val="2"/>
        <scheme val="minor"/>
      </rPr>
      <t xml:space="preserve">  inviterer til helaftenskorkonsert med vinsmaking under kyndig veiledning av Dan Lystad, flere ganger norgesmester for vinkelnere i Festiviteten på Sørumsand kl. 19:30. Se www.fermatevokal.net</t>
    </r>
  </si>
  <si>
    <t>To Do - Opprydding</t>
  </si>
  <si>
    <t>Vinaften 2015</t>
  </si>
  <si>
    <t xml:space="preserve">Ketil Lund &lt;ketil.lund@gmail.com&gt; </t>
  </si>
  <si>
    <t>Anders Nyhus &lt;andnyhus@gmail.com&gt;,</t>
  </si>
  <si>
    <t>Anders Venger &lt;anders.venger@telenor.com&gt;,</t>
  </si>
  <si>
    <t>Anne Joran Stakkerud &lt;anne.joran.stakkerud@skedsmo.kommune.no&gt;,</t>
  </si>
  <si>
    <t>Beata Krognes &lt;beata@krognes.info&gt;,</t>
  </si>
  <si>
    <t>Bitten Jødahl &lt;bittjoe@online.no&gt;,</t>
  </si>
  <si>
    <t>Bjørg Sollien &lt;bbsollien@gmail.com&gt;,</t>
  </si>
  <si>
    <t>Evelyn Kongstein &lt;evelynk@online.no&gt;,</t>
  </si>
  <si>
    <t>Gunerius Finstad &lt;Gunerius.finstad@vegvesen.no&gt;,</t>
  </si>
  <si>
    <t>Hans Philip Einarsen &lt;hans.philip@online.no&gt;,</t>
  </si>
  <si>
    <t>Hilde Blindheim &lt;hildekb62@hotmail.com&gt;,</t>
  </si>
  <si>
    <t>Inger Nygård Valde &lt;ingernv@yahoo.no&gt;,</t>
  </si>
  <si>
    <t>Karin Menzhi &lt;karin_menzhi@hotmail.com&gt;,</t>
  </si>
  <si>
    <t>Kjersti Amdal Nyhus &lt;kjersti.nyhus@sorum.kommune.no&gt;,</t>
  </si>
  <si>
    <t>Knut Erik Duna &lt;knut.erik.duna@gmail.com&gt;,</t>
  </si>
  <si>
    <t>Linda Løvland &lt;ljlovland@hotmail.com&gt;,</t>
  </si>
  <si>
    <t>Lise-Kari Berg &lt;Lise-Kari.berg@hioa.no&gt;,</t>
  </si>
  <si>
    <t>Maria Duna &lt;maria.e.duna@gmail.com&gt;,</t>
  </si>
  <si>
    <t>Marit Blegeberg Østmo &lt;marit.ostmo@gmail.com&gt;,</t>
  </si>
  <si>
    <t>Marit Hareide &lt;mahare68@hotmail.com&gt;,</t>
  </si>
  <si>
    <t>Odd Hamnøy &lt;odd.hamnoy@gmail.com&gt;,</t>
  </si>
  <si>
    <t>Sigmund Karlsen &lt;sikarlse@gmail.com&gt;,</t>
  </si>
  <si>
    <t>Siv Ånesland &lt;siv@mogk.no&gt;,</t>
  </si>
  <si>
    <t>Steinar Brun &lt;steibrun@online.no&gt;,</t>
  </si>
  <si>
    <t>Terje Krognes &lt;terje@krognes.info&gt;,</t>
  </si>
  <si>
    <t>Tom Tarheim &lt;tom.tarheim@gmail.com&gt;,</t>
  </si>
  <si>
    <t>Dag Kristian Kleven &lt;dagkrik@online.no&gt;</t>
  </si>
  <si>
    <t>Permisjon</t>
  </si>
  <si>
    <t xml:space="preserve">Ketil Lund </t>
  </si>
  <si>
    <t xml:space="preserve">Anders Nyhus </t>
  </si>
  <si>
    <t xml:space="preserve">Anders Venger </t>
  </si>
  <si>
    <t xml:space="preserve">Anne Joran Stakkerud </t>
  </si>
  <si>
    <t xml:space="preserve">Beata Krognes </t>
  </si>
  <si>
    <t xml:space="preserve">Bitten Jødahl </t>
  </si>
  <si>
    <t xml:space="preserve">Bjørg Sollien </t>
  </si>
  <si>
    <t xml:space="preserve">Evelyn Kongstein </t>
  </si>
  <si>
    <t xml:space="preserve">Gunerius Finstad </t>
  </si>
  <si>
    <t xml:space="preserve">Hans Philip Einarsen </t>
  </si>
  <si>
    <t xml:space="preserve">Hilde Blindheim </t>
  </si>
  <si>
    <t xml:space="preserve">Inger Nygård Valde </t>
  </si>
  <si>
    <t xml:space="preserve">Karin Menzhi </t>
  </si>
  <si>
    <t xml:space="preserve">Kjersti Amdal Nyhus </t>
  </si>
  <si>
    <t xml:space="preserve">Knut Erik Duna </t>
  </si>
  <si>
    <t xml:space="preserve">Linda Løvland </t>
  </si>
  <si>
    <t xml:space="preserve">Lise-Kari Berg </t>
  </si>
  <si>
    <t xml:space="preserve">Marit Blegeberg Østmo </t>
  </si>
  <si>
    <t xml:space="preserve">Marit Hareide </t>
  </si>
  <si>
    <t xml:space="preserve">Odd Hamnøy </t>
  </si>
  <si>
    <t xml:space="preserve">Sigmund Karlsen </t>
  </si>
  <si>
    <t xml:space="preserve">Siv Ånesland </t>
  </si>
  <si>
    <t xml:space="preserve">Steinar Brun </t>
  </si>
  <si>
    <t xml:space="preserve">Terje Krognes </t>
  </si>
  <si>
    <t xml:space="preserve">Tom Tarheim </t>
  </si>
  <si>
    <t>LinNr</t>
  </si>
  <si>
    <t>e-mail</t>
  </si>
  <si>
    <t>Navn</t>
  </si>
  <si>
    <t>Oppgaver til vinkvelden 20. mars i festiviteten</t>
  </si>
  <si>
    <t>Vinliste 2014</t>
  </si>
  <si>
    <t>Vinliste 2015</t>
  </si>
  <si>
    <t xml:space="preserve">Internkontroll bestemmelse i forbindelse med </t>
  </si>
  <si>
    <t>https://lovdata.no/dokument/SF/forskrift/2005-06-08-538/KAPITTEL_8#KAPITTEL_8</t>
  </si>
  <si>
    <t xml:space="preserve">                Bekkefaret 45, 1920 Sørumsand</t>
  </si>
  <si>
    <t xml:space="preserve"> - Sted:  Festiviteten i Sørumsand</t>
  </si>
  <si>
    <t>Skjenkebevilling - Søknad sendt 24.februar 2015
Kvittering kommer på "Min side" på Sørum sin nettside
http://www.sorum.kommune.no/skjemarespons.309021.no.html?ReferenceNumber=EYQRMC</t>
  </si>
  <si>
    <t>https://kommune24-7.no/0226/bruker?retur=%2f0226%2f0226_702434&amp;shortname=0226_702434</t>
  </si>
  <si>
    <t xml:space="preserve"> - Gebyr: Kr 250 er satsen for 2015 - skal betales til konto nr:  1624 09 05004</t>
  </si>
  <si>
    <t>Saksbehandling, Bandkontoret, utleie lyd og lys, øvingslokaler, kurs.</t>
  </si>
  <si>
    <t xml:space="preserve">www.musikk.no </t>
  </si>
  <si>
    <t xml:space="preserve">holder til på Kjellerholen idet </t>
  </si>
  <si>
    <t>gamle Tandbergbygget. </t>
  </si>
  <si>
    <t>i 2014 en enkel lyspakke der.</t>
  </si>
  <si>
    <r>
      <t>Det har vært</t>
    </r>
    <r>
      <rPr>
        <b/>
        <i/>
        <sz val="11"/>
        <color rgb="FFFF0000"/>
        <rFont val="Calibri"/>
        <family val="2"/>
        <scheme val="minor"/>
      </rPr>
      <t xml:space="preserve"> Dag Kristian Kleven </t>
    </r>
    <r>
      <rPr>
        <i/>
        <sz val="11"/>
        <color theme="1"/>
        <rFont val="Calibri"/>
        <family val="2"/>
        <scheme val="minor"/>
      </rPr>
      <t>&lt;dagkrik@online.no&gt; som har ordnet dette tidligere. Anders Nyhus hentet</t>
    </r>
  </si>
  <si>
    <t>roy.botten@musikk.no</t>
  </si>
  <si>
    <t>Trondheimsveien 50E</t>
  </si>
  <si>
    <t>2007 Kjeller</t>
  </si>
  <si>
    <t>Kontortid er hver dag fra 09.00-15.00</t>
  </si>
  <si>
    <t>Roy Botten =&gt; tlf: 63 81 53 65</t>
  </si>
  <si>
    <t>Konsulent.</t>
  </si>
  <si>
    <t xml:space="preserve"> - Org. Nr: 983 742 130 FERMATE VOKAL </t>
  </si>
  <si>
    <r>
      <rPr>
        <b/>
        <sz val="11"/>
        <color rgb="FFFF0000"/>
        <rFont val="Calibri"/>
        <family val="2"/>
        <scheme val="minor"/>
      </rPr>
      <t>Ambulerende skjenkebevilling</t>
    </r>
    <r>
      <rPr>
        <sz val="11"/>
        <color theme="1"/>
        <rFont val="Calibri"/>
        <family val="2"/>
        <scheme val="minor"/>
      </rPr>
      <t xml:space="preserve"> må søkes om 30 dager innen arrangementet</t>
    </r>
  </si>
  <si>
    <t>Pianoet på festiviteten ier det stemt eller må vi henter vårt eget som står på Melvoll ungdomskole</t>
  </si>
  <si>
    <t>Magnus ??</t>
  </si>
  <si>
    <t>Liv Astrid Dahl</t>
  </si>
  <si>
    <t>Solist</t>
  </si>
  <si>
    <t>?Navn på pianist??</t>
  </si>
  <si>
    <t>2015 02 24</t>
  </si>
  <si>
    <t xml:space="preserve">X
Søknad </t>
  </si>
  <si>
    <r>
      <t xml:space="preserve">X 
</t>
    </r>
    <r>
      <rPr>
        <sz val="7"/>
        <color theme="1"/>
        <rFont val="Calibri"/>
        <family val="2"/>
        <scheme val="minor"/>
      </rPr>
      <t>Billetter
Loddbøker</t>
    </r>
  </si>
  <si>
    <t>Kommer ikke på Vinaften</t>
  </si>
  <si>
    <t>Bedt om dugnadsfri fram til sommeren</t>
  </si>
  <si>
    <r>
      <t xml:space="preserve">X - </t>
    </r>
    <r>
      <rPr>
        <sz val="8"/>
        <color theme="1"/>
        <rFont val="Calibri"/>
        <family val="2"/>
        <scheme val="minor"/>
      </rPr>
      <t>Prosjektor</t>
    </r>
  </si>
  <si>
    <r>
      <t xml:space="preserve">X - </t>
    </r>
    <r>
      <rPr>
        <sz val="11"/>
        <color theme="1"/>
        <rFont val="Calibri"/>
        <family val="2"/>
        <scheme val="minor"/>
      </rPr>
      <t>fra kl 19
Ansvarlig</t>
    </r>
  </si>
  <si>
    <t>X - Veksel</t>
  </si>
  <si>
    <t>Vinkvelden den 20. Mars 2015</t>
  </si>
  <si>
    <r>
      <t xml:space="preserve">X
</t>
    </r>
    <r>
      <rPr>
        <sz val="7"/>
        <rFont val="Calibri"/>
        <family val="2"/>
        <scheme val="minor"/>
      </rPr>
      <t>Plakaten
Utforming</t>
    </r>
  </si>
  <si>
    <t>X - 90 pers</t>
  </si>
  <si>
    <r>
      <t xml:space="preserve">X - </t>
    </r>
    <r>
      <rPr>
        <sz val="8"/>
        <color theme="1"/>
        <rFont val="Calibri"/>
        <family val="2"/>
        <scheme val="minor"/>
      </rPr>
      <t>Venter vi blir 90 prs</t>
    </r>
  </si>
  <si>
    <t>epost: phanna@online.no </t>
  </si>
  <si>
    <t xml:space="preserve">Kontakt: Johan Nyhus </t>
  </si>
  <si>
    <r>
      <t xml:space="preserve">Nykontakt fra 2015 er: </t>
    </r>
    <r>
      <rPr>
        <b/>
        <sz val="11"/>
        <rFont val="Calibri"/>
        <family val="2"/>
        <scheme val="minor"/>
      </rPr>
      <t>Per Hannaseth</t>
    </r>
  </si>
  <si>
    <t xml:space="preserve">Tlf: 63 82 71 92 </t>
  </si>
  <si>
    <t>Mobil til Per tlf. 40005421</t>
  </si>
  <si>
    <t>Mob til Johan Nyhus: 94 87 65 07</t>
  </si>
  <si>
    <t>MERK!
Kommer ikke</t>
  </si>
  <si>
    <t>Balthasar Ress Von Unserm Pinot Noir 2012</t>
  </si>
  <si>
    <t>Steinberger Riesling 2013</t>
  </si>
  <si>
    <t>Fritz Haag Brauneberger Juffer Riesling Spätlese 2011</t>
  </si>
  <si>
    <t>Rødvin (1824601) (75cl)</t>
  </si>
  <si>
    <t>Hvitvin (1107101) (75cl)</t>
  </si>
  <si>
    <t>Hvitvin (4843001) (75cl)</t>
  </si>
  <si>
    <t>Nummer</t>
  </si>
  <si>
    <t>FRAVÆRENDE</t>
  </si>
  <si>
    <t>Lyd og lys utgår denne gangen. Det er ikke behov for dette på Festiviteten</t>
  </si>
  <si>
    <t>Bedt om ikke bli så belastet!</t>
  </si>
  <si>
    <t>Antrekk: 
 * Gutta skal ha sort /mørk jakke, bukse og sort skjorte.
 * Jentene: Ensfarget kjole, men det må ikke være samme farge på alle.</t>
  </si>
  <si>
    <t>2015 03 02</t>
  </si>
  <si>
    <t>Oppdatert  oppgaver og fordelinger</t>
  </si>
  <si>
    <t>4 ruller (Biltema har dette)</t>
  </si>
  <si>
    <t>Aryento Seleccion Ma</t>
  </si>
  <si>
    <t>Alamos Malbec 2012</t>
  </si>
  <si>
    <t>Terrazas de Los Ande</t>
  </si>
  <si>
    <t>MERK!</t>
  </si>
  <si>
    <t>Bestilte glass til vinkvelden 2015</t>
  </si>
  <si>
    <t>Det kan være behov for å opprette et nytt brukernavn og passord - sett av tid til dette</t>
  </si>
  <si>
    <t>3 vinglass pr plass</t>
  </si>
  <si>
    <t>90 stk</t>
  </si>
  <si>
    <t xml:space="preserve">Arrangement; Fredag 20.Mars </t>
  </si>
  <si>
    <t>15.</t>
  </si>
  <si>
    <t>Presse</t>
  </si>
  <si>
    <t>Romerikes Blad</t>
  </si>
  <si>
    <t>Henge opp plakater på Sørumsand</t>
  </si>
  <si>
    <t>Varingen
(Nittedal)</t>
  </si>
  <si>
    <t>Indre
(Sørum)</t>
  </si>
  <si>
    <t>www.indre.no</t>
  </si>
  <si>
    <t>www.varingen.no</t>
  </si>
  <si>
    <t>www.rb.no/detskjer</t>
  </si>
  <si>
    <t>Indre Akershus Blad</t>
  </si>
  <si>
    <t>Bestil til levering den 20.mars kl 16:00 på Festiviteten</t>
  </si>
  <si>
    <t>09.03.2015
OK - bekreftet</t>
  </si>
  <si>
    <t>11/3-2015: Bilder er sendt til Anita Jacobsen - Journalist i Indre Romerikes Blad</t>
  </si>
  <si>
    <t>Vin er bestil og vil bli hentet i god tid
Hentet 12.mars</t>
  </si>
  <si>
    <t>Programmet er utformet av Steinar</t>
  </si>
  <si>
    <t>A4 - 90 stk
og program</t>
  </si>
  <si>
    <t>A4 - produsert og delt ut på øvelsen</t>
  </si>
  <si>
    <t>14/3-2015: Handlet og klar
Fant alt på Europris</t>
  </si>
  <si>
    <t>11/3-2015; Sendt bilder til Hans Philip</t>
  </si>
  <si>
    <t>11/3-2015; Sendt bilder til Marit</t>
  </si>
  <si>
    <t>Lokalisert og vil bli hentet den 20/3-2015 av Anders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</si>
</sst>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kr&quot;\ * #,##0.00_ ;_ &quot;kr&quot;\ * \-#,##0.00_ ;_ &quot;kr&quot;\ * &quot;-&quot;??_ ;_ @_ "/>
    <numFmt numFmtId="164" formatCode="hh:mm;@"/>
  </numFmts>
  <fonts count="4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6"/>
      <color theme="1"/>
      <name val="Aharoni"/>
      <charset val="177"/>
    </font>
    <font>
      <b/>
      <i/>
      <sz val="11"/>
      <color theme="1"/>
      <name val="Calibri"/>
      <family val="2"/>
      <scheme val="minor"/>
    </font>
    <font>
      <i/>
      <sz val="11"/>
      <color theme="1"/>
      <name val="Calibri"/>
      <family val="2"/>
      <scheme val="minor"/>
    </font>
    <font>
      <b/>
      <sz val="11"/>
      <name val="Calibri"/>
      <family val="2"/>
      <scheme val="minor"/>
    </font>
    <font>
      <sz val="10"/>
      <color theme="1"/>
      <name val="Calibri"/>
      <family val="2"/>
      <scheme val="minor"/>
    </font>
    <font>
      <b/>
      <i/>
      <sz val="11"/>
      <color rgb="FF333333"/>
      <name val="Georgia"/>
      <family val="1"/>
    </font>
    <font>
      <b/>
      <i/>
      <sz val="11"/>
      <color theme="0"/>
      <name val="Calibri"/>
      <family val="2"/>
      <scheme val="minor"/>
    </font>
    <font>
      <u/>
      <sz val="11"/>
      <color theme="10"/>
      <name val="Calibri"/>
      <family val="2"/>
      <scheme val="minor"/>
    </font>
    <font>
      <b/>
      <sz val="48"/>
      <color theme="0"/>
      <name val="Calibri"/>
      <family val="2"/>
      <scheme val="minor"/>
    </font>
    <font>
      <sz val="11"/>
      <color theme="1"/>
      <name val="Calibri"/>
      <family val="2"/>
      <scheme val="minor"/>
    </font>
    <font>
      <sz val="11"/>
      <color rgb="FF1F497D"/>
      <name val="Calibri"/>
      <family val="2"/>
    </font>
    <font>
      <sz val="11"/>
      <name val="Calibri"/>
      <family val="2"/>
      <scheme val="minor"/>
    </font>
    <font>
      <sz val="11"/>
      <name val="Calibri"/>
      <family val="2"/>
    </font>
    <font>
      <b/>
      <sz val="24"/>
      <color theme="1"/>
      <name val="Calibri"/>
      <family val="2"/>
      <scheme val="minor"/>
    </font>
    <font>
      <sz val="11"/>
      <color rgb="FF9C0006"/>
      <name val="Calibri"/>
      <family val="2"/>
      <scheme val="minor"/>
    </font>
    <font>
      <sz val="8"/>
      <color theme="1"/>
      <name val="Calibri"/>
      <family val="2"/>
      <scheme val="minor"/>
    </font>
    <font>
      <sz val="9"/>
      <color theme="1"/>
      <name val="Arial"/>
      <family val="2"/>
    </font>
    <font>
      <sz val="10"/>
      <color rgb="FF1F1C0A"/>
      <name val="Lucida Sans Unicode"/>
      <family val="2"/>
    </font>
    <font>
      <b/>
      <sz val="11"/>
      <color rgb="FFFF0000"/>
      <name val="Calibri"/>
      <family val="2"/>
      <scheme val="minor"/>
    </font>
    <font>
      <b/>
      <i/>
      <sz val="11"/>
      <color rgb="FFFF0000"/>
      <name val="Calibri"/>
      <family val="2"/>
      <scheme val="minor"/>
    </font>
    <font>
      <sz val="9"/>
      <color theme="1"/>
      <name val="Calibri"/>
      <family val="2"/>
      <scheme val="minor"/>
    </font>
    <font>
      <b/>
      <sz val="9"/>
      <color theme="1"/>
      <name val="Arial"/>
      <family val="2"/>
    </font>
    <font>
      <b/>
      <sz val="9"/>
      <color rgb="FFFF0000"/>
      <name val="Arial"/>
      <family val="2"/>
    </font>
    <font>
      <sz val="11"/>
      <color rgb="FF006100"/>
      <name val="Calibri"/>
      <family val="2"/>
      <scheme val="minor"/>
    </font>
    <font>
      <i/>
      <sz val="11"/>
      <color rgb="FFFF0000"/>
      <name val="Calibri"/>
      <family val="2"/>
      <scheme val="minor"/>
    </font>
    <font>
      <b/>
      <i/>
      <sz val="11"/>
      <name val="Georgia"/>
      <family val="1"/>
    </font>
    <font>
      <b/>
      <sz val="22"/>
      <color theme="1"/>
      <name val="Calibri"/>
      <family val="2"/>
      <scheme val="minor"/>
    </font>
    <font>
      <sz val="7"/>
      <color theme="1"/>
      <name val="Calibri"/>
      <family val="2"/>
      <scheme val="minor"/>
    </font>
    <font>
      <b/>
      <i/>
      <sz val="18"/>
      <color theme="0"/>
      <name val="Calibri"/>
      <family val="2"/>
      <scheme val="minor"/>
    </font>
    <font>
      <sz val="12"/>
      <name val="Calibri"/>
      <family val="2"/>
      <scheme val="minor"/>
    </font>
    <font>
      <sz val="7"/>
      <name val="Calibri"/>
      <family val="2"/>
      <scheme val="minor"/>
    </font>
    <font>
      <i/>
      <strike/>
      <sz val="11"/>
      <color theme="1"/>
      <name val="Calibri"/>
      <family val="2"/>
      <scheme val="minor"/>
    </font>
    <font>
      <sz val="11"/>
      <color rgb="FFFF0000"/>
      <name val="Calibri"/>
      <family val="2"/>
      <scheme val="minor"/>
    </font>
    <font>
      <i/>
      <sz val="14"/>
      <color rgb="FF9C0006"/>
      <name val="Calibri"/>
      <family val="2"/>
      <scheme val="minor"/>
    </font>
    <font>
      <i/>
      <sz val="16"/>
      <color rgb="FF9C0006"/>
      <name val="Calibri"/>
      <family val="2"/>
      <scheme val="minor"/>
    </font>
    <font>
      <i/>
      <sz val="8"/>
      <color rgb="FF9C0006"/>
      <name val="Calibri"/>
      <family val="2"/>
      <scheme val="minor"/>
    </font>
    <font>
      <sz val="9"/>
      <color indexed="81"/>
      <name val="Tahoma"/>
      <family val="2"/>
    </font>
    <font>
      <b/>
      <sz val="9"/>
      <color indexed="81"/>
      <name val="Tahoma"/>
      <family val="2"/>
    </font>
    <font>
      <sz val="14"/>
      <color rgb="FF006100"/>
      <name val="Calibri"/>
      <family val="2"/>
      <scheme val="minor"/>
    </font>
    <font>
      <sz val="12"/>
      <color rgb="FF006100"/>
      <name val="Calibri"/>
      <family val="2"/>
      <scheme val="minor"/>
    </font>
  </fonts>
  <fills count="1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rgb="FFFFC7CE"/>
      </patternFill>
    </fill>
    <fill>
      <patternFill patternType="solid">
        <fgColor theme="6" tint="0.59999389629810485"/>
        <bgColor indexed="64"/>
      </patternFill>
    </fill>
    <fill>
      <patternFill patternType="solid">
        <fgColor rgb="FFA5A5A5"/>
      </patternFill>
    </fill>
    <fill>
      <patternFill patternType="solid">
        <fgColor rgb="FFC6EFCE"/>
      </patternFill>
    </fill>
    <fill>
      <patternFill patternType="solid">
        <fgColor theme="4"/>
      </patternFill>
    </fill>
    <fill>
      <patternFill patternType="solid">
        <fgColor rgb="FFFFFF00"/>
        <bgColor indexed="64"/>
      </patternFill>
    </fill>
    <fill>
      <patternFill patternType="solid">
        <fgColor theme="2" tint="-9.9978637043366805E-2"/>
        <bgColor indexed="64"/>
      </patternFill>
    </fill>
    <fill>
      <patternFill patternType="solid">
        <fgColor theme="5"/>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s>
  <cellStyleXfs count="8">
    <xf numFmtId="0" fontId="0" fillId="0" borderId="0"/>
    <xf numFmtId="0" fontId="12" fillId="0" borderId="0" applyNumberFormat="0" applyFill="0" applyBorder="0" applyAlignment="0" applyProtection="0"/>
    <xf numFmtId="44" fontId="14" fillId="0" borderId="0" applyFont="0" applyFill="0" applyBorder="0" applyAlignment="0" applyProtection="0"/>
    <xf numFmtId="0" fontId="19" fillId="8" borderId="0" applyNumberFormat="0" applyBorder="0" applyAlignment="0" applyProtection="0"/>
    <xf numFmtId="0" fontId="1" fillId="10" borderId="16" applyNumberFormat="0" applyAlignment="0" applyProtection="0"/>
    <xf numFmtId="0" fontId="28"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cellStyleXfs>
  <cellXfs count="176">
    <xf numFmtId="0" fontId="0" fillId="0" borderId="0" xfId="0"/>
    <xf numFmtId="0" fontId="0" fillId="0" borderId="0" xfId="0" applyAlignment="1">
      <alignment vertical="top" wrapText="1"/>
    </xf>
    <xf numFmtId="0" fontId="4" fillId="0" borderId="1" xfId="0" applyFont="1" applyBorder="1" applyAlignment="1">
      <alignment horizontal="center" vertical="top" wrapText="1"/>
    </xf>
    <xf numFmtId="0" fontId="0" fillId="0" borderId="1" xfId="0" applyBorder="1" applyAlignment="1">
      <alignment vertical="top" wrapText="1"/>
    </xf>
    <xf numFmtId="0" fontId="5" fillId="0" borderId="1" xfId="0" applyFont="1" applyBorder="1" applyAlignment="1">
      <alignment vertical="top" wrapText="1"/>
    </xf>
    <xf numFmtId="0" fontId="4" fillId="0" borderId="2" xfId="0" applyFont="1" applyBorder="1" applyAlignment="1">
      <alignment horizontal="center" vertical="top" wrapText="1"/>
    </xf>
    <xf numFmtId="0" fontId="0" fillId="0" borderId="0" xfId="0" applyBorder="1" applyAlignment="1">
      <alignment horizontal="center" vertical="top" wrapText="1"/>
    </xf>
    <xf numFmtId="0" fontId="2"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vertical="top" wrapText="1"/>
    </xf>
    <xf numFmtId="0" fontId="2" fillId="0" borderId="0" xfId="0" applyFont="1"/>
    <xf numFmtId="0" fontId="10" fillId="0" borderId="1" xfId="0" applyFont="1" applyBorder="1" applyAlignment="1">
      <alignment vertical="top" wrapText="1"/>
    </xf>
    <xf numFmtId="0" fontId="11"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6" borderId="2" xfId="0" applyFont="1" applyFill="1" applyBorder="1" applyAlignment="1">
      <alignment horizontal="center" vertical="top" wrapText="1"/>
    </xf>
    <xf numFmtId="0" fontId="2"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2" fillId="4" borderId="1" xfId="0" applyFont="1" applyFill="1" applyBorder="1" applyAlignment="1">
      <alignment horizontal="left" vertical="top"/>
    </xf>
    <xf numFmtId="0" fontId="1" fillId="4" borderId="1"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indent="1"/>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1" fillId="4" borderId="1" xfId="0" applyFont="1" applyFill="1" applyBorder="1" applyAlignment="1">
      <alignment horizontal="left" vertical="top" wrapText="1"/>
    </xf>
    <xf numFmtId="0" fontId="2" fillId="4" borderId="1" xfId="0" applyFont="1" applyFill="1" applyBorder="1"/>
    <xf numFmtId="0" fontId="1" fillId="4" borderId="1" xfId="0" applyFont="1" applyFill="1" applyBorder="1"/>
    <xf numFmtId="0" fontId="0" fillId="0" borderId="1" xfId="0" applyBorder="1" applyAlignment="1">
      <alignment horizontal="center"/>
    </xf>
    <xf numFmtId="0" fontId="0" fillId="0" borderId="1" xfId="0" applyBorder="1"/>
    <xf numFmtId="0" fontId="0" fillId="0" borderId="1" xfId="0" applyBorder="1" applyAlignment="1">
      <alignment horizontal="left" indent="1"/>
    </xf>
    <xf numFmtId="0" fontId="2" fillId="0" borderId="1" xfId="0" applyFont="1" applyBorder="1" applyAlignment="1">
      <alignment horizontal="left" vertical="top"/>
    </xf>
    <xf numFmtId="0" fontId="7" fillId="0" borderId="1" xfId="0" applyFont="1" applyBorder="1" applyAlignment="1">
      <alignment horizontal="left" vertical="top" indent="1"/>
    </xf>
    <xf numFmtId="0" fontId="8" fillId="3" borderId="1" xfId="0" applyFont="1" applyFill="1" applyBorder="1"/>
    <xf numFmtId="0" fontId="0" fillId="0" borderId="0" xfId="0" applyAlignment="1">
      <alignment horizontal="left"/>
    </xf>
    <xf numFmtId="0" fontId="1" fillId="4" borderId="0" xfId="0" applyFont="1" applyFill="1"/>
    <xf numFmtId="0" fontId="1" fillId="4" borderId="0" xfId="0" applyFont="1" applyFill="1" applyAlignment="1">
      <alignment horizontal="left"/>
    </xf>
    <xf numFmtId="0" fontId="13" fillId="4" borderId="0" xfId="0" applyFont="1" applyFill="1"/>
    <xf numFmtId="16" fontId="0" fillId="0" borderId="1" xfId="0" applyNumberFormat="1" applyBorder="1" applyAlignment="1">
      <alignment horizontal="left"/>
    </xf>
    <xf numFmtId="20" fontId="0" fillId="0" borderId="1" xfId="0" applyNumberFormat="1" applyBorder="1" applyAlignment="1">
      <alignment horizontal="left"/>
    </xf>
    <xf numFmtId="0" fontId="0" fillId="0" borderId="1" xfId="0" applyBorder="1" applyAlignment="1">
      <alignment horizontal="left"/>
    </xf>
    <xf numFmtId="0" fontId="12" fillId="0" borderId="1" xfId="1" applyBorder="1"/>
    <xf numFmtId="164" fontId="0" fillId="0" borderId="1" xfId="0" applyNumberFormat="1" applyBorder="1" applyAlignment="1">
      <alignment horizontal="left"/>
    </xf>
    <xf numFmtId="0" fontId="4" fillId="3" borderId="1" xfId="0" applyFont="1" applyFill="1" applyBorder="1" applyAlignment="1">
      <alignment horizontal="center" vertical="top" wrapText="1"/>
    </xf>
    <xf numFmtId="0" fontId="0" fillId="0" borderId="0" xfId="0" applyAlignment="1">
      <alignment vertical="center"/>
    </xf>
    <xf numFmtId="0" fontId="15" fillId="0" borderId="0" xfId="0" applyFont="1" applyAlignment="1">
      <alignment vertical="center"/>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44" fontId="0" fillId="0" borderId="0" xfId="2" applyFont="1"/>
    <xf numFmtId="0" fontId="0" fillId="0" borderId="0" xfId="0" applyAlignment="1">
      <alignment horizontal="center"/>
    </xf>
    <xf numFmtId="0" fontId="1" fillId="4" borderId="3" xfId="0" applyFont="1" applyFill="1" applyBorder="1" applyAlignment="1">
      <alignment horizontal="center" vertical="top" wrapText="1"/>
    </xf>
    <xf numFmtId="0" fontId="16" fillId="0" borderId="1" xfId="0" applyFont="1" applyBorder="1" applyAlignment="1">
      <alignment horizontal="left" vertical="top" wrapText="1"/>
    </xf>
    <xf numFmtId="0" fontId="17" fillId="0" borderId="1" xfId="0" applyFont="1" applyBorder="1" applyAlignment="1">
      <alignment vertical="center"/>
    </xf>
    <xf numFmtId="44" fontId="16" fillId="0" borderId="1" xfId="2" applyFont="1" applyBorder="1" applyAlignment="1">
      <alignment horizontal="left" vertical="top" wrapText="1"/>
    </xf>
    <xf numFmtId="0" fontId="16" fillId="0" borderId="1" xfId="0" applyFont="1" applyBorder="1" applyAlignment="1">
      <alignment horizontal="center"/>
    </xf>
    <xf numFmtId="44" fontId="16" fillId="0" borderId="1" xfId="0" applyNumberFormat="1" applyFont="1" applyBorder="1"/>
    <xf numFmtId="44" fontId="17" fillId="0" borderId="1" xfId="2" applyFont="1" applyBorder="1" applyAlignment="1">
      <alignment vertical="center"/>
    </xf>
    <xf numFmtId="0" fontId="16" fillId="0" borderId="1" xfId="0" applyFont="1" applyFill="1" applyBorder="1" applyAlignment="1">
      <alignment horizontal="left" vertical="top" wrapText="1"/>
    </xf>
    <xf numFmtId="0" fontId="16" fillId="0" borderId="1" xfId="0" applyFont="1" applyBorder="1"/>
    <xf numFmtId="44" fontId="16" fillId="0" borderId="1" xfId="2" applyFont="1" applyBorder="1"/>
    <xf numFmtId="0" fontId="8" fillId="7" borderId="2" xfId="0" applyFont="1" applyFill="1" applyBorder="1"/>
    <xf numFmtId="0" fontId="8" fillId="7" borderId="5" xfId="0" applyFont="1" applyFill="1" applyBorder="1"/>
    <xf numFmtId="44" fontId="8" fillId="7" borderId="5" xfId="2" applyFont="1" applyFill="1" applyBorder="1"/>
    <xf numFmtId="0" fontId="8" fillId="7" borderId="5" xfId="0" applyFont="1" applyFill="1" applyBorder="1" applyAlignment="1">
      <alignment horizontal="center"/>
    </xf>
    <xf numFmtId="44" fontId="8" fillId="7" borderId="6" xfId="0" applyNumberFormat="1" applyFont="1" applyFill="1" applyBorder="1"/>
    <xf numFmtId="0" fontId="18" fillId="0" borderId="0" xfId="0" applyFont="1"/>
    <xf numFmtId="0" fontId="10" fillId="3" borderId="1" xfId="0" applyFont="1" applyFill="1" applyBorder="1" applyAlignment="1">
      <alignment vertical="top" wrapText="1"/>
    </xf>
    <xf numFmtId="0" fontId="7" fillId="5" borderId="1" xfId="0" applyFont="1" applyFill="1" applyBorder="1"/>
    <xf numFmtId="0" fontId="7" fillId="0" borderId="1" xfId="0" applyFont="1" applyBorder="1"/>
    <xf numFmtId="0" fontId="0" fillId="0" borderId="2" xfId="0" applyBorder="1" applyAlignment="1">
      <alignment horizontal="left"/>
    </xf>
    <xf numFmtId="0" fontId="0" fillId="0" borderId="6" xfId="0" applyBorder="1"/>
    <xf numFmtId="0" fontId="0" fillId="0" borderId="1" xfId="0" applyBorder="1" applyAlignment="1">
      <alignment vertical="top" wrapText="1"/>
    </xf>
    <xf numFmtId="0" fontId="2" fillId="9" borderId="1" xfId="0" applyFont="1" applyFill="1" applyBorder="1" applyAlignment="1">
      <alignment vertical="top" wrapText="1"/>
    </xf>
    <xf numFmtId="0" fontId="0" fillId="0" borderId="4" xfId="0" applyBorder="1" applyAlignment="1">
      <alignment horizontal="left" indent="1"/>
    </xf>
    <xf numFmtId="0" fontId="0" fillId="0" borderId="7" xfId="0" applyBorder="1"/>
    <xf numFmtId="0" fontId="0" fillId="0" borderId="0" xfId="0" applyBorder="1"/>
    <xf numFmtId="0" fontId="0" fillId="0" borderId="4" xfId="0" applyBorder="1"/>
    <xf numFmtId="0" fontId="21" fillId="0" borderId="4" xfId="0" applyFont="1" applyBorder="1" applyAlignment="1">
      <alignment horizontal="left" vertical="center"/>
    </xf>
    <xf numFmtId="0" fontId="21" fillId="0" borderId="3" xfId="0" applyFont="1" applyBorder="1" applyAlignment="1">
      <alignment horizontal="left" vertical="center" indent="1"/>
    </xf>
    <xf numFmtId="0" fontId="21" fillId="0" borderId="7" xfId="0" applyFont="1" applyBorder="1" applyAlignment="1">
      <alignment horizontal="left" vertical="center" indent="1"/>
    </xf>
    <xf numFmtId="0" fontId="0" fillId="0" borderId="8" xfId="0" applyBorder="1"/>
    <xf numFmtId="0" fontId="0" fillId="0" borderId="9" xfId="0" applyBorder="1"/>
    <xf numFmtId="0" fontId="0" fillId="0" borderId="4"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2" fillId="0" borderId="0" xfId="0" applyFont="1" applyBorder="1" applyAlignment="1">
      <alignment horizontal="left" indent="1"/>
    </xf>
    <xf numFmtId="0" fontId="0" fillId="0" borderId="1" xfId="0" applyBorder="1" applyAlignment="1">
      <alignment vertical="top" wrapText="1"/>
    </xf>
    <xf numFmtId="0" fontId="0" fillId="0" borderId="11" xfId="0" applyBorder="1"/>
    <xf numFmtId="0" fontId="0" fillId="0" borderId="12" xfId="0" applyBorder="1"/>
    <xf numFmtId="0" fontId="2" fillId="4" borderId="4" xfId="0" applyFont="1" applyFill="1" applyBorder="1"/>
    <xf numFmtId="0" fontId="0" fillId="0" borderId="3" xfId="0" applyBorder="1"/>
    <xf numFmtId="0" fontId="0" fillId="0" borderId="13" xfId="0" applyBorder="1"/>
    <xf numFmtId="0" fontId="0" fillId="0" borderId="14" xfId="0" applyBorder="1"/>
    <xf numFmtId="0" fontId="2" fillId="0" borderId="8" xfId="0" applyFont="1" applyBorder="1" applyAlignment="1">
      <alignment horizontal="left"/>
    </xf>
    <xf numFmtId="0" fontId="2" fillId="0" borderId="8" xfId="0" applyFont="1" applyBorder="1"/>
    <xf numFmtId="0" fontId="12" fillId="0" borderId="15" xfId="1" applyBorder="1"/>
    <xf numFmtId="0" fontId="0" fillId="0" borderId="1" xfId="0" applyBorder="1" applyAlignment="1">
      <alignment horizontal="center" vertical="top"/>
    </xf>
    <xf numFmtId="0" fontId="2" fillId="0" borderId="1" xfId="0" applyFont="1" applyBorder="1" applyAlignment="1">
      <alignment vertical="top"/>
    </xf>
    <xf numFmtId="0" fontId="0" fillId="0" borderId="1" xfId="0" applyBorder="1" applyAlignment="1">
      <alignment vertical="top"/>
    </xf>
    <xf numFmtId="0" fontId="21" fillId="0" borderId="1" xfId="0" applyFont="1" applyBorder="1" applyAlignment="1">
      <alignment horizontal="left" vertical="center"/>
    </xf>
    <xf numFmtId="0" fontId="23" fillId="0" borderId="1" xfId="0" applyFont="1" applyBorder="1"/>
    <xf numFmtId="0" fontId="2" fillId="0" borderId="0" xfId="0" applyFont="1" applyBorder="1"/>
    <xf numFmtId="0" fontId="22" fillId="0" borderId="0" xfId="0" applyFont="1" applyBorder="1" applyAlignment="1">
      <alignment horizontal="left" vertical="center" indent="1"/>
    </xf>
    <xf numFmtId="0" fontId="22" fillId="0" borderId="9" xfId="0" applyFont="1" applyBorder="1" applyAlignment="1">
      <alignment horizontal="left" indent="1"/>
    </xf>
    <xf numFmtId="0" fontId="0" fillId="0" borderId="10" xfId="0" applyBorder="1" applyAlignment="1">
      <alignment horizontal="center"/>
    </xf>
    <xf numFmtId="0" fontId="0" fillId="0" borderId="11" xfId="0" applyBorder="1" applyAlignment="1">
      <alignment horizontal="center"/>
    </xf>
    <xf numFmtId="0" fontId="1" fillId="4" borderId="4" xfId="0" applyFont="1" applyFill="1" applyBorder="1"/>
    <xf numFmtId="0" fontId="21" fillId="0" borderId="13" xfId="0" applyFont="1" applyBorder="1" applyAlignment="1">
      <alignment horizontal="left" vertical="center"/>
    </xf>
    <xf numFmtId="0" fontId="2" fillId="0" borderId="11" xfId="0" applyFont="1" applyBorder="1" applyAlignment="1">
      <alignment horizontal="left" indent="1"/>
    </xf>
    <xf numFmtId="0" fontId="21" fillId="0" borderId="14" xfId="0" applyFont="1" applyBorder="1" applyAlignment="1">
      <alignment horizontal="left" vertical="center" indent="1"/>
    </xf>
    <xf numFmtId="0" fontId="6" fillId="0" borderId="14" xfId="0" applyFont="1" applyBorder="1"/>
    <xf numFmtId="0" fontId="2" fillId="7" borderId="10" xfId="0" applyFont="1" applyFill="1" applyBorder="1"/>
    <xf numFmtId="0" fontId="2" fillId="7" borderId="11" xfId="0" applyFont="1" applyFill="1" applyBorder="1"/>
    <xf numFmtId="0" fontId="0" fillId="0" borderId="0" xfId="0" applyFont="1" applyBorder="1" applyAlignment="1">
      <alignment horizontal="left" indent="1"/>
    </xf>
    <xf numFmtId="0" fontId="0" fillId="0" borderId="9" xfId="0" applyFont="1" applyBorder="1" applyAlignment="1">
      <alignment horizontal="left" indent="1"/>
    </xf>
    <xf numFmtId="0" fontId="0" fillId="0" borderId="0" xfId="0" applyFont="1" applyFill="1" applyBorder="1" applyAlignment="1">
      <alignment horizontal="left" indent="1"/>
    </xf>
    <xf numFmtId="0" fontId="24" fillId="0" borderId="11" xfId="0" applyFont="1" applyBorder="1" applyAlignment="1">
      <alignment horizontal="left" indent="2"/>
    </xf>
    <xf numFmtId="0" fontId="12" fillId="0" borderId="14" xfId="1" applyBorder="1" applyAlignment="1">
      <alignment horizontal="left" indent="1"/>
    </xf>
    <xf numFmtId="0" fontId="0" fillId="0" borderId="14" xfId="0" applyBorder="1" applyAlignment="1">
      <alignment horizontal="left" indent="1"/>
    </xf>
    <xf numFmtId="0" fontId="0" fillId="0" borderId="13" xfId="0" applyFill="1" applyBorder="1"/>
    <xf numFmtId="0" fontId="0" fillId="0" borderId="15" xfId="0" applyBorder="1"/>
    <xf numFmtId="0" fontId="24" fillId="0" borderId="12" xfId="0" applyFont="1" applyBorder="1" applyAlignment="1">
      <alignment horizontal="left" indent="2"/>
    </xf>
    <xf numFmtId="0" fontId="0" fillId="0" borderId="1" xfId="0" applyFont="1" applyBorder="1" applyAlignment="1">
      <alignment horizontal="left"/>
    </xf>
    <xf numFmtId="0" fontId="2" fillId="0" borderId="1" xfId="0" applyFont="1" applyBorder="1"/>
    <xf numFmtId="0" fontId="1" fillId="10" borderId="16" xfId="4"/>
    <xf numFmtId="0" fontId="0" fillId="0" borderId="1" xfId="0" applyBorder="1" applyAlignment="1">
      <alignment vertical="top" wrapText="1"/>
    </xf>
    <xf numFmtId="0" fontId="29" fillId="0" borderId="0" xfId="0" applyFont="1"/>
    <xf numFmtId="0" fontId="29" fillId="0" borderId="0" xfId="0" applyFont="1" applyFill="1"/>
    <xf numFmtId="0" fontId="30" fillId="0" borderId="1" xfId="0" applyFont="1" applyFill="1" applyBorder="1" applyAlignment="1">
      <alignment vertical="top" wrapText="1"/>
    </xf>
    <xf numFmtId="0" fontId="30" fillId="0" borderId="1" xfId="3" applyFont="1" applyFill="1" applyBorder="1" applyAlignment="1">
      <alignment vertical="top" wrapText="1"/>
    </xf>
    <xf numFmtId="0" fontId="28" fillId="11" borderId="1" xfId="5" applyBorder="1" applyAlignment="1">
      <alignment vertical="top" wrapText="1"/>
    </xf>
    <xf numFmtId="0" fontId="23" fillId="0" borderId="0" xfId="0" applyFont="1"/>
    <xf numFmtId="0" fontId="31" fillId="0" borderId="0" xfId="0" applyFont="1"/>
    <xf numFmtId="0" fontId="12" fillId="0" borderId="8" xfId="1" applyBorder="1"/>
    <xf numFmtId="0" fontId="2" fillId="0" borderId="13" xfId="0" applyFont="1" applyBorder="1"/>
    <xf numFmtId="0" fontId="7" fillId="0" borderId="14" xfId="0" applyFont="1" applyBorder="1"/>
    <xf numFmtId="0" fontId="12" fillId="0" borderId="14" xfId="1" applyBorder="1"/>
    <xf numFmtId="0" fontId="6" fillId="0" borderId="0" xfId="0" applyFont="1" applyBorder="1"/>
    <xf numFmtId="0" fontId="2" fillId="13" borderId="0" xfId="0" applyFont="1" applyFill="1" applyBorder="1"/>
    <xf numFmtId="0" fontId="29" fillId="0" borderId="14" xfId="0" applyFont="1" applyBorder="1" applyAlignment="1">
      <alignment horizontal="left" indent="1"/>
    </xf>
    <xf numFmtId="0" fontId="33" fillId="12" borderId="1" xfId="6" applyFont="1" applyBorder="1" applyAlignment="1">
      <alignment vertical="top" wrapText="1"/>
    </xf>
    <xf numFmtId="0" fontId="4" fillId="14" borderId="1" xfId="0" applyFont="1" applyFill="1" applyBorder="1" applyAlignment="1">
      <alignment horizontal="center" vertical="top" wrapText="1"/>
    </xf>
    <xf numFmtId="0" fontId="20" fillId="14" borderId="1" xfId="0" applyFont="1" applyFill="1" applyBorder="1" applyAlignment="1">
      <alignment horizontal="center" vertical="top" wrapText="1"/>
    </xf>
    <xf numFmtId="0" fontId="4" fillId="14" borderId="2" xfId="0" applyFont="1" applyFill="1" applyBorder="1" applyAlignment="1">
      <alignment horizontal="center" vertical="top" wrapText="1"/>
    </xf>
    <xf numFmtId="0" fontId="34" fillId="14" borderId="1" xfId="5" applyFont="1" applyFill="1" applyBorder="1" applyAlignment="1">
      <alignment horizontal="center" vertical="top" wrapText="1"/>
    </xf>
    <xf numFmtId="0" fontId="34" fillId="0" borderId="1" xfId="0" applyFont="1" applyBorder="1" applyAlignment="1">
      <alignment horizontal="center" vertical="top" wrapText="1"/>
    </xf>
    <xf numFmtId="0" fontId="0" fillId="0" borderId="0" xfId="0" applyAlignment="1">
      <alignment horizontal="left" indent="1"/>
    </xf>
    <xf numFmtId="0" fontId="36" fillId="0" borderId="14" xfId="0" applyFont="1" applyBorder="1"/>
    <xf numFmtId="0" fontId="36" fillId="0" borderId="14" xfId="0" applyFont="1" applyBorder="1" applyAlignment="1">
      <alignment horizontal="left" indent="1"/>
    </xf>
    <xf numFmtId="0" fontId="33" fillId="15" borderId="1" xfId="7" applyFont="1" applyBorder="1" applyAlignment="1">
      <alignment vertical="top" wrapText="1"/>
    </xf>
    <xf numFmtId="0" fontId="38" fillId="8" borderId="1" xfId="3" applyFont="1" applyBorder="1" applyAlignment="1">
      <alignment vertical="top" wrapText="1"/>
    </xf>
    <xf numFmtId="0" fontId="39" fillId="8" borderId="1" xfId="3" applyFont="1" applyBorder="1" applyAlignment="1">
      <alignment vertical="top" wrapText="1"/>
    </xf>
    <xf numFmtId="0" fontId="37" fillId="0" borderId="0" xfId="0" applyFont="1"/>
    <xf numFmtId="0" fontId="23" fillId="13" borderId="0" xfId="0" applyFont="1" applyFill="1" applyAlignment="1">
      <alignment horizontal="left" vertical="top" wrapText="1"/>
    </xf>
    <xf numFmtId="0" fontId="40" fillId="8" borderId="1" xfId="3" applyFont="1" applyBorder="1" applyAlignment="1">
      <alignment horizontal="center" vertical="center" wrapText="1"/>
    </xf>
    <xf numFmtId="0" fontId="19" fillId="8" borderId="0" xfId="3" applyAlignment="1">
      <alignment vertical="top" wrapText="1"/>
    </xf>
    <xf numFmtId="0" fontId="12" fillId="0" borderId="14" xfId="1" applyBorder="1" applyAlignment="1">
      <alignment horizontal="left" vertical="center" indent="1"/>
    </xf>
    <xf numFmtId="0" fontId="16" fillId="0" borderId="15" xfId="1" applyFont="1" applyBorder="1" applyAlignment="1">
      <alignment horizontal="left" vertical="center" indent="1"/>
    </xf>
    <xf numFmtId="0" fontId="0" fillId="16" borderId="0" xfId="0" applyFont="1" applyFill="1" applyBorder="1" applyAlignment="1">
      <alignment horizontal="right" indent="1"/>
    </xf>
    <xf numFmtId="0" fontId="21" fillId="16" borderId="14" xfId="0" applyFont="1" applyFill="1" applyBorder="1" applyAlignment="1">
      <alignment horizontal="left" vertical="center" indent="1"/>
    </xf>
    <xf numFmtId="0" fontId="37" fillId="13" borderId="14" xfId="1" applyFont="1" applyFill="1" applyBorder="1" applyAlignment="1">
      <alignment horizontal="left" vertical="center" indent="1"/>
    </xf>
    <xf numFmtId="0" fontId="2" fillId="0" borderId="0" xfId="0" applyFont="1" applyBorder="1" applyAlignment="1">
      <alignment vertical="top" wrapText="1"/>
    </xf>
    <xf numFmtId="0" fontId="0" fillId="14" borderId="1" xfId="0" applyFont="1" applyFill="1" applyBorder="1" applyAlignment="1">
      <alignment horizontal="center" vertical="top" wrapText="1"/>
    </xf>
    <xf numFmtId="0" fontId="0" fillId="14" borderId="1" xfId="0" applyFill="1" applyBorder="1" applyAlignment="1">
      <alignment horizontal="center" wrapText="1"/>
    </xf>
    <xf numFmtId="0" fontId="20" fillId="14" borderId="1" xfId="0" applyFont="1" applyFill="1" applyBorder="1" applyAlignment="1">
      <alignment horizontal="center" wrapText="1"/>
    </xf>
    <xf numFmtId="0" fontId="23" fillId="13" borderId="1" xfId="0" applyFont="1" applyFill="1" applyBorder="1"/>
    <xf numFmtId="0" fontId="12" fillId="0" borderId="1" xfId="1" applyBorder="1" applyAlignment="1">
      <alignment horizontal="left"/>
    </xf>
    <xf numFmtId="14" fontId="43" fillId="11" borderId="1" xfId="5" applyNumberFormat="1" applyFont="1" applyBorder="1" applyAlignment="1">
      <alignment vertical="top" wrapText="1"/>
    </xf>
    <xf numFmtId="0" fontId="43" fillId="11" borderId="1" xfId="5" applyFont="1" applyBorder="1" applyAlignment="1">
      <alignment vertical="top" wrapText="1"/>
    </xf>
    <xf numFmtId="14" fontId="28" fillId="11" borderId="1" xfId="5" applyNumberFormat="1" applyBorder="1" applyAlignment="1">
      <alignment vertical="top" wrapText="1"/>
    </xf>
    <xf numFmtId="0" fontId="44" fillId="11" borderId="1" xfId="5" applyFont="1" applyBorder="1" applyAlignment="1">
      <alignment vertical="top" wrapText="1"/>
    </xf>
    <xf numFmtId="0" fontId="0" fillId="0" borderId="1" xfId="0" applyBorder="1" applyAlignment="1">
      <alignmen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23" fillId="13" borderId="0" xfId="0" applyFont="1" applyFill="1" applyAlignment="1">
      <alignment horizontal="left" vertical="top" wrapText="1"/>
    </xf>
    <xf numFmtId="0" fontId="0" fillId="0" borderId="0" xfId="0" applyAlignment="1">
      <alignment horizontal="left" vertical="top" wrapText="1"/>
    </xf>
  </cellXfs>
  <cellStyles count="8">
    <cellStyle name="Dårlig" xfId="3" builtinId="27"/>
    <cellStyle name="God" xfId="5" builtinId="26"/>
    <cellStyle name="Hyperkobling" xfId="1" builtinId="8"/>
    <cellStyle name="Kontrollcelle" xfId="4" builtinId="23"/>
    <cellStyle name="Normal" xfId="0" builtinId="0"/>
    <cellStyle name="Uthevingsfarge1" xfId="6" builtinId="29"/>
    <cellStyle name="Uthevingsfarge2" xfId="7" builtinId="33"/>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2101664</xdr:colOff>
      <xdr:row>20</xdr:row>
      <xdr:rowOff>28575</xdr:rowOff>
    </xdr:from>
    <xdr:to>
      <xdr:col>3</xdr:col>
      <xdr:colOff>30817</xdr:colOff>
      <xdr:row>23</xdr:row>
      <xdr:rowOff>0</xdr:rowOff>
    </xdr:to>
    <xdr:pic>
      <xdr:nvPicPr>
        <xdr:cNvPr id="2" name="Bilde 1"/>
        <xdr:cNvPicPr>
          <a:picLocks noChangeAspect="1"/>
        </xdr:cNvPicPr>
      </xdr:nvPicPr>
      <xdr:blipFill>
        <a:blip xmlns:r="http://schemas.openxmlformats.org/officeDocument/2006/relationships" r:embed="rId1"/>
        <a:stretch>
          <a:fillRect/>
        </a:stretch>
      </xdr:blipFill>
      <xdr:spPr>
        <a:xfrm>
          <a:off x="4025714" y="2695575"/>
          <a:ext cx="415178" cy="542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6</xdr:row>
      <xdr:rowOff>28574</xdr:rowOff>
    </xdr:from>
    <xdr:to>
      <xdr:col>9</xdr:col>
      <xdr:colOff>161925</xdr:colOff>
      <xdr:row>34</xdr:row>
      <xdr:rowOff>152399</xdr:rowOff>
    </xdr:to>
    <xdr:sp macro="" textlink="">
      <xdr:nvSpPr>
        <xdr:cNvPr id="2" name="TekstSylinder 1"/>
        <xdr:cNvSpPr txBox="1"/>
      </xdr:nvSpPr>
      <xdr:spPr>
        <a:xfrm>
          <a:off x="114300" y="1171574"/>
          <a:ext cx="6905625" cy="545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b="1"/>
            <a:t>Kapittel 8. Internkontroll</a:t>
          </a:r>
        </a:p>
        <a:p>
          <a:r>
            <a:rPr lang="nb-NO" b="1"/>
            <a:t>§ 8-1.For </a:t>
          </a:r>
          <a:r>
            <a:rPr lang="nb-NO"/>
            <a:t>å sikre at krav fastsatt i eller i medhold av alkoholloven overholdes, jf. alkoholloven § 1-1, skal innehavere av salgs- og skjenkebevillinger føre internkontroll med den virksomhet som drives i henhold til bevillingen, alkoholloven og bestemmelser fastsatt i medhold av alkoholloven. Bestemmelsene i kapitlet her gjelder tilsvarende for virksomheter som utleverer alkoholholdig drikk i forbindelse med privat innførsel.Første ledd gjelder ikke for innehavere av ambulerende skjenkebevilling etter alkoholloven § 4-5. For bevilling gitt etter alkoholloven § 1-6 annet ledd, siste punktum kan det gjøres unntak fra plikten etter første ledd når det vil virke urimelig bl.a. av hensyn til stedets størrelse.</a:t>
          </a:r>
        </a:p>
        <a:p>
          <a:r>
            <a:rPr lang="nb-NO" i="1"/>
            <a:t>0Endret ved forskrifter 19 juni 2009 nr. 690 (i kraft 1 juli 2009), 8 des 2011 nr. 1218 (i kraft 1 jan 2012).</a:t>
          </a:r>
        </a:p>
        <a:p>
          <a:endParaRPr lang="nb-NO" i="1"/>
        </a:p>
        <a:p>
          <a:r>
            <a:rPr lang="nb-NO" b="1"/>
            <a:t>§ 8-2.I </a:t>
          </a:r>
          <a:r>
            <a:rPr lang="nb-NO"/>
            <a:t>denne forskriften betyr internkontroll systematiske tiltak som skal sikre at virksomhetens aktiviteter planlegges, organiseres, utføres og vedlikeholdes i samsvar med krav fastsatt i bevillingen, alkoholloven og i bestemmelser fastsatt i medhold av alkoholloven.</a:t>
          </a:r>
        </a:p>
        <a:p>
          <a:endParaRPr lang="nb-NO"/>
        </a:p>
        <a:p>
          <a:r>
            <a:rPr lang="nb-NO" b="1"/>
            <a:t>§ 8-3.Internkontrollen </a:t>
          </a:r>
          <a:r>
            <a:rPr lang="nb-NO"/>
            <a:t>skal tilpasses virksomhetens størrelse, egenart, aktiviteter og risikoforhold og ha det omfang som er nødvendig for å overholde krav i bevillingen, alkoholloven og bestemmelser fastsatt i medhold av alkoholloven. Internkontrollen skal dokumenteres i den form og i det omfang som er nødvendig på bakgrunn av virksomhetens størrelse, egenart, aktiviteter og risikoforhold. Dokumentasjonen skal til enhver tid være oppdatert og tilgjengelig for kontrollmyndigheten.Internkontrollen innebærer at den/de ansvarlige for virksomheten skal</a:t>
          </a:r>
        </a:p>
        <a:p>
          <a:pPr lvl="1"/>
          <a:r>
            <a:rPr lang="nb-NO"/>
            <a:t>1.ha oversikt over krav i bevillingen, alkoholloven og bestemmelser fastsatt i medhold av alkoholloven som gjelder for virksomheten,</a:t>
          </a:r>
        </a:p>
        <a:p>
          <a:pPr lvl="1"/>
          <a:r>
            <a:rPr lang="nb-NO"/>
            <a:t>2.sørge for at ansatte i virksomheten har tilstrekkelige kunnskaper og kompetanse til å overholde kravene til virksomheten, herunder kravene til internkontroll,</a:t>
          </a:r>
        </a:p>
        <a:p>
          <a:pPr lvl="1"/>
          <a:r>
            <a:rPr lang="nb-NO"/>
            <a:t>3.ha oversikt over hvordan virksomheten er organisert og hvordan oppgaver og ansvar er fordelt,</a:t>
          </a:r>
        </a:p>
        <a:p>
          <a:pPr lvl="1"/>
          <a:r>
            <a:rPr lang="nb-NO"/>
            <a:t>4.ha rutiner for å sikre overholdelse av krav i bevillingen, alkoholloven og bestemmelser fastsatt i medhold av alkoholloven som gjelder for virksomheten,</a:t>
          </a:r>
        </a:p>
        <a:p>
          <a:pPr lvl="1"/>
          <a:r>
            <a:rPr lang="nb-NO"/>
            <a:t>5.ha rutiner for å forebygge, avdekke og rette opp avvik,6.foreta systematisk og regelmessig gjennomgang av internkontrollen</a:t>
          </a:r>
        </a:p>
        <a:p>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orumsand-festivitet.no/"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rb.no/detskjer" TargetMode="External"/><Relationship Id="rId2" Type="http://schemas.openxmlformats.org/officeDocument/2006/relationships/hyperlink" Target="http://www.varingen.no/" TargetMode="External"/><Relationship Id="rId1" Type="http://schemas.openxmlformats.org/officeDocument/2006/relationships/hyperlink" Target="http://www.indre.no/"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roy.botten@musikk.no" TargetMode="External"/><Relationship Id="rId2" Type="http://schemas.openxmlformats.org/officeDocument/2006/relationships/hyperlink" Target="http://www.musikk.no/" TargetMode="External"/><Relationship Id="rId1" Type="http://schemas.openxmlformats.org/officeDocument/2006/relationships/hyperlink" Target="http://www.sorumsand-festivitet.no/" TargetMode="External"/><Relationship Id="rId6" Type="http://schemas.openxmlformats.org/officeDocument/2006/relationships/drawing" Target="../drawings/drawing1.xml"/><Relationship Id="rId5" Type="http://schemas.openxmlformats.org/officeDocument/2006/relationships/printerSettings" Target="../printerSettings/printerSettings9.bin"/><Relationship Id="rId4" Type="http://schemas.openxmlformats.org/officeDocument/2006/relationships/hyperlink" Target="http://www.denflyvendetallerken.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activeCell="E9" sqref="E8:E9"/>
    </sheetView>
  </sheetViews>
  <sheetFormatPr baseColWidth="10" defaultRowHeight="15" x14ac:dyDescent="0.25"/>
  <cols>
    <col min="2" max="2" width="11.7109375" style="33" bestFit="1" customWidth="1"/>
    <col min="3" max="3" width="35.140625" bestFit="1" customWidth="1"/>
  </cols>
  <sheetData>
    <row r="1" spans="1:3" ht="61.5" x14ac:dyDescent="0.9">
      <c r="A1" s="36" t="s">
        <v>228</v>
      </c>
      <c r="B1" s="35"/>
      <c r="C1" s="34"/>
    </row>
    <row r="3" spans="1:3" x14ac:dyDescent="0.25">
      <c r="A3" s="28" t="s">
        <v>140</v>
      </c>
      <c r="B3" s="37">
        <v>41353</v>
      </c>
      <c r="C3" s="28"/>
    </row>
    <row r="4" spans="1:3" x14ac:dyDescent="0.25">
      <c r="A4" s="28" t="s">
        <v>141</v>
      </c>
      <c r="B4" s="38">
        <v>0.8125</v>
      </c>
      <c r="C4" s="28" t="s">
        <v>145</v>
      </c>
    </row>
    <row r="5" spans="1:3" x14ac:dyDescent="0.25">
      <c r="A5" s="28" t="s">
        <v>142</v>
      </c>
      <c r="B5" s="39" t="s">
        <v>143</v>
      </c>
      <c r="C5" s="40" t="s">
        <v>144</v>
      </c>
    </row>
    <row r="6" spans="1:3" x14ac:dyDescent="0.25">
      <c r="A6" s="28" t="s">
        <v>146</v>
      </c>
      <c r="B6" s="38">
        <v>0.6875</v>
      </c>
      <c r="C6" s="28" t="s">
        <v>147</v>
      </c>
    </row>
    <row r="7" spans="1:3" x14ac:dyDescent="0.25">
      <c r="A7" s="28" t="s">
        <v>148</v>
      </c>
      <c r="B7" s="41">
        <v>1</v>
      </c>
      <c r="C7" s="28" t="s">
        <v>149</v>
      </c>
    </row>
    <row r="8" spans="1:3" ht="80.25" customHeight="1" x14ac:dyDescent="0.25">
      <c r="A8" s="170" t="s">
        <v>150</v>
      </c>
      <c r="B8" s="170"/>
      <c r="C8" s="170"/>
    </row>
    <row r="9" spans="1:3" ht="80.25" customHeight="1" x14ac:dyDescent="0.25">
      <c r="A9" s="171" t="s">
        <v>343</v>
      </c>
      <c r="B9" s="172"/>
      <c r="C9" s="173"/>
    </row>
    <row r="10" spans="1:3" x14ac:dyDescent="0.25">
      <c r="A10" s="28" t="s">
        <v>151</v>
      </c>
      <c r="B10" s="39"/>
      <c r="C10" s="28"/>
    </row>
    <row r="11" spans="1:3" x14ac:dyDescent="0.25">
      <c r="A11" s="66" t="s">
        <v>314</v>
      </c>
      <c r="B11" s="68" t="s">
        <v>180</v>
      </c>
      <c r="C11" s="69"/>
    </row>
    <row r="12" spans="1:3" x14ac:dyDescent="0.25">
      <c r="A12" s="67" t="s">
        <v>344</v>
      </c>
      <c r="B12" s="68" t="s">
        <v>345</v>
      </c>
      <c r="C12" s="69"/>
    </row>
    <row r="13" spans="1:3" x14ac:dyDescent="0.25">
      <c r="A13" s="67"/>
      <c r="B13" s="68"/>
      <c r="C13" s="69"/>
    </row>
    <row r="14" spans="1:3" x14ac:dyDescent="0.25">
      <c r="A14" s="67"/>
      <c r="B14" s="68"/>
      <c r="C14" s="69"/>
    </row>
    <row r="15" spans="1:3" x14ac:dyDescent="0.25">
      <c r="A15" s="67"/>
      <c r="B15" s="68"/>
      <c r="C15" s="69"/>
    </row>
    <row r="16" spans="1:3" x14ac:dyDescent="0.25">
      <c r="A16" s="67"/>
      <c r="B16" s="68"/>
      <c r="C16" s="69"/>
    </row>
    <row r="17" spans="1:3" x14ac:dyDescent="0.25">
      <c r="A17" s="67"/>
      <c r="B17" s="68"/>
      <c r="C17" s="69"/>
    </row>
  </sheetData>
  <mergeCells count="2">
    <mergeCell ref="A8:C8"/>
    <mergeCell ref="A9:C9"/>
  </mergeCells>
  <hyperlinks>
    <hyperlink ref="C5" r:id="rId1"/>
  </hyperlinks>
  <pageMargins left="0.7" right="0.7" top="0.75" bottom="0.75" header="0.3" footer="0.3"/>
  <pageSetup paperSize="9"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C12" sqref="C12"/>
    </sheetView>
  </sheetViews>
  <sheetFormatPr baseColWidth="10" defaultRowHeight="15" x14ac:dyDescent="0.25"/>
  <cols>
    <col min="2" max="2" width="21.7109375" customWidth="1"/>
    <col min="3" max="3" width="23.42578125" customWidth="1"/>
    <col min="4" max="4" width="28.5703125" customWidth="1"/>
    <col min="5" max="5" width="56.85546875" bestFit="1" customWidth="1"/>
  </cols>
  <sheetData>
    <row r="1" spans="1:5" x14ac:dyDescent="0.25">
      <c r="A1" s="10" t="s">
        <v>203</v>
      </c>
    </row>
    <row r="2" spans="1:5" x14ac:dyDescent="0.25">
      <c r="A2" s="88"/>
      <c r="B2" s="26" t="s">
        <v>202</v>
      </c>
      <c r="C2" s="26"/>
      <c r="D2" s="26" t="s">
        <v>223</v>
      </c>
      <c r="E2" s="26" t="s">
        <v>33</v>
      </c>
    </row>
    <row r="3" spans="1:5" x14ac:dyDescent="0.25">
      <c r="A3" s="27">
        <v>1</v>
      </c>
      <c r="B3" s="122" t="s">
        <v>204</v>
      </c>
      <c r="C3" s="165" t="s">
        <v>364</v>
      </c>
      <c r="D3" s="121" t="s">
        <v>224</v>
      </c>
      <c r="E3" s="98" t="s">
        <v>222</v>
      </c>
    </row>
    <row r="4" spans="1:5" x14ac:dyDescent="0.25">
      <c r="A4" s="27">
        <v>2</v>
      </c>
      <c r="B4" s="122" t="s">
        <v>365</v>
      </c>
      <c r="C4" s="40" t="s">
        <v>362</v>
      </c>
      <c r="D4" s="28"/>
      <c r="E4" s="28"/>
    </row>
    <row r="5" spans="1:5" x14ac:dyDescent="0.25">
      <c r="A5" s="27">
        <v>3</v>
      </c>
      <c r="B5" s="122" t="s">
        <v>221</v>
      </c>
      <c r="C5" s="40" t="s">
        <v>363</v>
      </c>
      <c r="D5" s="28"/>
      <c r="E5" s="28"/>
    </row>
    <row r="6" spans="1:5" x14ac:dyDescent="0.25">
      <c r="A6" s="27">
        <v>4</v>
      </c>
      <c r="B6" s="122"/>
      <c r="C6" s="28"/>
      <c r="D6" s="28"/>
      <c r="E6" s="28"/>
    </row>
    <row r="7" spans="1:5" x14ac:dyDescent="0.25">
      <c r="A7" s="27">
        <v>5</v>
      </c>
      <c r="B7" s="28"/>
      <c r="C7" s="28"/>
      <c r="D7" s="28"/>
      <c r="E7" s="28"/>
    </row>
    <row r="8" spans="1:5" x14ac:dyDescent="0.25">
      <c r="A8" s="27">
        <v>6</v>
      </c>
      <c r="B8" s="28"/>
      <c r="C8" s="28"/>
      <c r="D8" s="28"/>
      <c r="E8" s="28"/>
    </row>
    <row r="9" spans="1:5" x14ac:dyDescent="0.25">
      <c r="A9" s="27">
        <v>7</v>
      </c>
      <c r="B9" s="28"/>
      <c r="C9" s="28"/>
      <c r="D9" s="28"/>
      <c r="E9" s="28"/>
    </row>
    <row r="10" spans="1:5" x14ac:dyDescent="0.25">
      <c r="A10" s="27">
        <v>8</v>
      </c>
      <c r="B10" s="28"/>
      <c r="C10" s="28"/>
      <c r="D10" s="28"/>
      <c r="E10" s="28"/>
    </row>
    <row r="11" spans="1:5" x14ac:dyDescent="0.25">
      <c r="A11" s="27">
        <v>9</v>
      </c>
      <c r="B11" s="28"/>
      <c r="C11" s="28"/>
      <c r="D11" s="28"/>
      <c r="E11" s="28"/>
    </row>
    <row r="12" spans="1:5" x14ac:dyDescent="0.25">
      <c r="A12" s="27">
        <v>10</v>
      </c>
      <c r="B12" s="28"/>
      <c r="C12" s="28"/>
      <c r="D12" s="28"/>
      <c r="E12" s="28"/>
    </row>
    <row r="13" spans="1:5" x14ac:dyDescent="0.25">
      <c r="A13" s="27">
        <v>11</v>
      </c>
      <c r="B13" s="28"/>
      <c r="C13" s="28"/>
      <c r="D13" s="28"/>
      <c r="E13" s="28"/>
    </row>
    <row r="14" spans="1:5" x14ac:dyDescent="0.25">
      <c r="A14" s="27">
        <v>12</v>
      </c>
      <c r="B14" s="28"/>
      <c r="C14" s="28"/>
      <c r="D14" s="28"/>
      <c r="E14" s="28"/>
    </row>
    <row r="15" spans="1:5" x14ac:dyDescent="0.25">
      <c r="A15" s="27">
        <v>13</v>
      </c>
      <c r="B15" s="28"/>
      <c r="C15" s="28"/>
      <c r="D15" s="28"/>
      <c r="E15" s="28"/>
    </row>
    <row r="16" spans="1:5" x14ac:dyDescent="0.25">
      <c r="A16" s="27">
        <v>14</v>
      </c>
      <c r="B16" s="28"/>
      <c r="C16" s="28"/>
      <c r="D16" s="28"/>
      <c r="E16" s="28"/>
    </row>
    <row r="17" spans="1:5" x14ac:dyDescent="0.25">
      <c r="A17" s="27">
        <v>15</v>
      </c>
      <c r="B17" s="28"/>
      <c r="C17" s="28"/>
      <c r="D17" s="28"/>
      <c r="E17" s="28"/>
    </row>
    <row r="18" spans="1:5" x14ac:dyDescent="0.25">
      <c r="A18" s="27">
        <v>16</v>
      </c>
      <c r="B18" s="28"/>
      <c r="C18" s="28"/>
      <c r="D18" s="28"/>
      <c r="E18" s="28"/>
    </row>
    <row r="21" spans="1:5" ht="15.75" thickBot="1" x14ac:dyDescent="0.3">
      <c r="B21" s="10" t="s">
        <v>355</v>
      </c>
    </row>
    <row r="22" spans="1:5" ht="16.5" thickTop="1" thickBot="1" x14ac:dyDescent="0.3">
      <c r="B22" s="123" t="s">
        <v>225</v>
      </c>
    </row>
    <row r="23" spans="1:5" ht="30" customHeight="1" thickTop="1" x14ac:dyDescent="0.25">
      <c r="B23" s="175" t="s">
        <v>226</v>
      </c>
      <c r="C23" s="175"/>
      <c r="D23" s="175"/>
      <c r="E23" s="175"/>
    </row>
  </sheetData>
  <mergeCells count="1">
    <mergeCell ref="B23:E23"/>
  </mergeCells>
  <hyperlinks>
    <hyperlink ref="C4" r:id="rId1"/>
    <hyperlink ref="C5" r:id="rId2"/>
    <hyperlink ref="C3" r:id="rId3"/>
  </hyperlinks>
  <pageMargins left="0.7" right="0.7" top="0.75" bottom="0.75" header="0.3" footer="0.3"/>
  <pageSetup paperSize="9" scale="94" orientation="landscape" horizontalDpi="300" verticalDpi="300"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D37" sqref="D35:D37"/>
    </sheetView>
  </sheetViews>
  <sheetFormatPr baseColWidth="10" defaultRowHeight="15" x14ac:dyDescent="0.25"/>
  <cols>
    <col min="1" max="1" width="6.28515625" customWidth="1"/>
    <col min="2" max="2" width="65.5703125" bestFit="1" customWidth="1"/>
    <col min="3" max="3" width="22.140625" bestFit="1" customWidth="1"/>
  </cols>
  <sheetData>
    <row r="1" spans="1:3" x14ac:dyDescent="0.25">
      <c r="A1" t="s">
        <v>282</v>
      </c>
      <c r="B1" t="s">
        <v>283</v>
      </c>
      <c r="C1" t="s">
        <v>284</v>
      </c>
    </row>
    <row r="2" spans="1:3" x14ac:dyDescent="0.25">
      <c r="A2">
        <v>2</v>
      </c>
      <c r="B2" t="s">
        <v>230</v>
      </c>
      <c r="C2" t="s">
        <v>258</v>
      </c>
    </row>
    <row r="3" spans="1:3" x14ac:dyDescent="0.25">
      <c r="A3">
        <v>3</v>
      </c>
      <c r="B3" t="s">
        <v>231</v>
      </c>
      <c r="C3" t="s">
        <v>259</v>
      </c>
    </row>
    <row r="4" spans="1:3" x14ac:dyDescent="0.25">
      <c r="A4">
        <v>4</v>
      </c>
      <c r="B4" t="s">
        <v>232</v>
      </c>
      <c r="C4" t="s">
        <v>260</v>
      </c>
    </row>
    <row r="5" spans="1:3" x14ac:dyDescent="0.25">
      <c r="A5">
        <v>5</v>
      </c>
      <c r="B5" t="s">
        <v>233</v>
      </c>
      <c r="C5" t="s">
        <v>261</v>
      </c>
    </row>
    <row r="6" spans="1:3" x14ac:dyDescent="0.25">
      <c r="A6">
        <v>6</v>
      </c>
      <c r="B6" t="s">
        <v>234</v>
      </c>
      <c r="C6" t="s">
        <v>262</v>
      </c>
    </row>
    <row r="7" spans="1:3" x14ac:dyDescent="0.25">
      <c r="A7">
        <v>8</v>
      </c>
      <c r="B7" t="s">
        <v>236</v>
      </c>
      <c r="C7" t="s">
        <v>264</v>
      </c>
    </row>
    <row r="8" spans="1:3" x14ac:dyDescent="0.25">
      <c r="A8">
        <v>9</v>
      </c>
      <c r="B8" t="s">
        <v>237</v>
      </c>
      <c r="C8" t="s">
        <v>265</v>
      </c>
    </row>
    <row r="9" spans="1:3" x14ac:dyDescent="0.25">
      <c r="A9">
        <v>10</v>
      </c>
      <c r="B9" t="s">
        <v>238</v>
      </c>
      <c r="C9" t="s">
        <v>266</v>
      </c>
    </row>
    <row r="10" spans="1:3" x14ac:dyDescent="0.25">
      <c r="A10">
        <v>11</v>
      </c>
      <c r="B10" t="s">
        <v>239</v>
      </c>
      <c r="C10" t="s">
        <v>267</v>
      </c>
    </row>
    <row r="11" spans="1:3" x14ac:dyDescent="0.25">
      <c r="A11">
        <v>12</v>
      </c>
      <c r="B11" t="s">
        <v>240</v>
      </c>
      <c r="C11" t="s">
        <v>268</v>
      </c>
    </row>
    <row r="12" spans="1:3" x14ac:dyDescent="0.25">
      <c r="A12">
        <v>13</v>
      </c>
      <c r="B12" t="s">
        <v>241</v>
      </c>
      <c r="C12" t="s">
        <v>269</v>
      </c>
    </row>
    <row r="13" spans="1:3" x14ac:dyDescent="0.25">
      <c r="A13">
        <v>1</v>
      </c>
      <c r="B13" t="s">
        <v>229</v>
      </c>
      <c r="C13" t="s">
        <v>257</v>
      </c>
    </row>
    <row r="14" spans="1:3" x14ac:dyDescent="0.25">
      <c r="A14">
        <v>14</v>
      </c>
      <c r="B14" t="s">
        <v>242</v>
      </c>
      <c r="C14" t="s">
        <v>270</v>
      </c>
    </row>
    <row r="15" spans="1:3" x14ac:dyDescent="0.25">
      <c r="A15">
        <v>16</v>
      </c>
      <c r="B15" t="s">
        <v>244</v>
      </c>
      <c r="C15" t="s">
        <v>272</v>
      </c>
    </row>
    <row r="16" spans="1:3" x14ac:dyDescent="0.25">
      <c r="A16">
        <v>17</v>
      </c>
      <c r="B16" t="s">
        <v>245</v>
      </c>
      <c r="C16" t="s">
        <v>273</v>
      </c>
    </row>
    <row r="17" spans="1:3" x14ac:dyDescent="0.25">
      <c r="A17">
        <v>18</v>
      </c>
      <c r="B17" t="s">
        <v>247</v>
      </c>
      <c r="C17" t="s">
        <v>274</v>
      </c>
    </row>
    <row r="18" spans="1:3" x14ac:dyDescent="0.25">
      <c r="A18">
        <v>19</v>
      </c>
      <c r="B18" t="s">
        <v>248</v>
      </c>
      <c r="C18" t="s">
        <v>275</v>
      </c>
    </row>
    <row r="19" spans="1:3" x14ac:dyDescent="0.25">
      <c r="A19">
        <v>20</v>
      </c>
      <c r="B19" t="s">
        <v>249</v>
      </c>
      <c r="C19" t="s">
        <v>276</v>
      </c>
    </row>
    <row r="20" spans="1:3" x14ac:dyDescent="0.25">
      <c r="A20">
        <v>21</v>
      </c>
      <c r="B20" t="s">
        <v>250</v>
      </c>
      <c r="C20" t="s">
        <v>277</v>
      </c>
    </row>
    <row r="21" spans="1:3" x14ac:dyDescent="0.25">
      <c r="A21">
        <v>22</v>
      </c>
      <c r="B21" t="s">
        <v>251</v>
      </c>
      <c r="C21" t="s">
        <v>278</v>
      </c>
    </row>
    <row r="22" spans="1:3" x14ac:dyDescent="0.25">
      <c r="A22">
        <v>24</v>
      </c>
      <c r="B22" t="s">
        <v>253</v>
      </c>
      <c r="C22" t="s">
        <v>280</v>
      </c>
    </row>
    <row r="23" spans="1:3" x14ac:dyDescent="0.25">
      <c r="A23">
        <v>25</v>
      </c>
      <c r="B23" t="s">
        <v>254</v>
      </c>
      <c r="C23" t="s">
        <v>281</v>
      </c>
    </row>
    <row r="24" spans="1:3" x14ac:dyDescent="0.25">
      <c r="A24" t="s">
        <v>256</v>
      </c>
    </row>
    <row r="25" spans="1:3" x14ac:dyDescent="0.25">
      <c r="B25" s="125" t="s">
        <v>246</v>
      </c>
    </row>
    <row r="26" spans="1:3" x14ac:dyDescent="0.25">
      <c r="B26" s="126" t="s">
        <v>255</v>
      </c>
    </row>
    <row r="27" spans="1:3" x14ac:dyDescent="0.25">
      <c r="A27">
        <v>23</v>
      </c>
      <c r="B27" s="151" t="s">
        <v>252</v>
      </c>
      <c r="C27" t="s">
        <v>279</v>
      </c>
    </row>
    <row r="28" spans="1:3" x14ac:dyDescent="0.25">
      <c r="A28">
        <v>15</v>
      </c>
      <c r="B28" s="151" t="s">
        <v>243</v>
      </c>
      <c r="C28" t="s">
        <v>271</v>
      </c>
    </row>
    <row r="29" spans="1:3" x14ac:dyDescent="0.25">
      <c r="A29">
        <v>7</v>
      </c>
      <c r="B29" s="151" t="s">
        <v>235</v>
      </c>
      <c r="C29" t="s">
        <v>263</v>
      </c>
    </row>
  </sheetData>
  <autoFilter ref="A1:C23">
    <sortState ref="A2:C29">
      <sortCondition ref="C1:C26"/>
    </sortState>
  </autoFilter>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RowHeight="15" x14ac:dyDescent="0.25"/>
  <sheetData>
    <row r="1" spans="1:1" ht="28.5" x14ac:dyDescent="0.45">
      <c r="A1" s="131" t="s">
        <v>288</v>
      </c>
    </row>
    <row r="4" spans="1:1" x14ac:dyDescent="0.25">
      <c r="A4" s="130" t="s">
        <v>289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1"/>
  <sheetViews>
    <sheetView showGridLines="0" zoomScale="75" zoomScaleNormal="75" workbookViewId="0">
      <pane xSplit="2" ySplit="2" topLeftCell="C3" activePane="bottomRight" state="frozenSplit"/>
      <selection pane="topRight" activeCell="B1" sqref="B1"/>
      <selection pane="bottomLeft" activeCell="A3" sqref="A3"/>
      <selection pane="bottomRight" activeCell="B8" sqref="B8"/>
    </sheetView>
  </sheetViews>
  <sheetFormatPr baseColWidth="10" defaultRowHeight="15" x14ac:dyDescent="0.25"/>
  <cols>
    <col min="1" max="1" width="3.5703125" style="1" bestFit="1" customWidth="1"/>
    <col min="2" max="2" width="39.42578125" style="1" customWidth="1"/>
    <col min="3" max="3" width="14.140625" style="1" customWidth="1"/>
    <col min="4" max="18" width="11.42578125" style="1" customWidth="1"/>
    <col min="19" max="19" width="11.42578125" style="1"/>
    <col min="20" max="20" width="11.42578125" style="6"/>
    <col min="21" max="21" width="14.140625" style="1" bestFit="1" customWidth="1"/>
    <col min="22" max="22" width="87.7109375" style="1" bestFit="1" customWidth="1"/>
    <col min="23" max="16384" width="11.42578125" style="1"/>
  </cols>
  <sheetData>
    <row r="1" spans="1:22" ht="20.25" x14ac:dyDescent="0.25">
      <c r="B1" s="4" t="s">
        <v>98</v>
      </c>
      <c r="C1" s="4"/>
      <c r="D1" s="7" t="s">
        <v>0</v>
      </c>
      <c r="E1" s="7" t="s">
        <v>4</v>
      </c>
      <c r="F1" s="7" t="s">
        <v>5</v>
      </c>
      <c r="G1" s="7" t="s">
        <v>6</v>
      </c>
      <c r="H1" s="7" t="s">
        <v>7</v>
      </c>
      <c r="I1" s="7" t="s">
        <v>8</v>
      </c>
      <c r="J1" s="7" t="s">
        <v>9</v>
      </c>
      <c r="K1" s="7" t="s">
        <v>48</v>
      </c>
      <c r="L1" s="7" t="s">
        <v>49</v>
      </c>
      <c r="M1" s="7" t="s">
        <v>50</v>
      </c>
      <c r="N1" s="7" t="s">
        <v>65</v>
      </c>
      <c r="O1" s="7" t="s">
        <v>90</v>
      </c>
      <c r="P1" s="7" t="s">
        <v>91</v>
      </c>
      <c r="Q1" s="7" t="s">
        <v>153</v>
      </c>
      <c r="R1" s="7" t="s">
        <v>356</v>
      </c>
      <c r="S1" s="160">
        <v>16</v>
      </c>
    </row>
    <row r="2" spans="1:22" ht="60.75" x14ac:dyDescent="0.25">
      <c r="B2" s="4" t="s">
        <v>322</v>
      </c>
      <c r="C2" s="4" t="s">
        <v>332</v>
      </c>
      <c r="D2" s="13" t="s">
        <v>14</v>
      </c>
      <c r="E2" s="13" t="s">
        <v>92</v>
      </c>
      <c r="F2" s="13" t="s">
        <v>64</v>
      </c>
      <c r="G2" s="13" t="s">
        <v>11</v>
      </c>
      <c r="H2" s="13" t="s">
        <v>69</v>
      </c>
      <c r="I2" s="13" t="s">
        <v>152</v>
      </c>
      <c r="J2" s="13" t="s">
        <v>169</v>
      </c>
      <c r="K2" s="13" t="s">
        <v>70</v>
      </c>
      <c r="L2" s="13" t="s">
        <v>15</v>
      </c>
      <c r="M2" s="13" t="s">
        <v>176</v>
      </c>
      <c r="N2" s="13" t="s">
        <v>89</v>
      </c>
      <c r="O2" s="13" t="s">
        <v>1</v>
      </c>
      <c r="P2" s="13" t="s">
        <v>172</v>
      </c>
      <c r="Q2" s="14" t="s">
        <v>67</v>
      </c>
      <c r="R2" s="14" t="s">
        <v>3</v>
      </c>
      <c r="S2" s="14" t="s">
        <v>357</v>
      </c>
      <c r="T2" s="12" t="s">
        <v>16</v>
      </c>
      <c r="U2" s="71" t="s">
        <v>182</v>
      </c>
      <c r="V2" s="71" t="s">
        <v>183</v>
      </c>
    </row>
    <row r="3" spans="1:22" ht="31.5" customHeight="1" x14ac:dyDescent="0.25">
      <c r="A3" s="1">
        <v>1</v>
      </c>
      <c r="B3" s="11" t="s">
        <v>258</v>
      </c>
      <c r="C3" s="11"/>
      <c r="D3" s="2"/>
      <c r="E3" s="2"/>
      <c r="F3" s="2"/>
      <c r="G3" s="2"/>
      <c r="H3" s="2"/>
      <c r="I3" s="2"/>
      <c r="J3" s="2"/>
      <c r="K3" s="2"/>
      <c r="L3" s="2"/>
      <c r="M3" s="2"/>
      <c r="N3" s="2"/>
      <c r="O3" s="2" t="s">
        <v>2</v>
      </c>
      <c r="P3" s="140" t="s">
        <v>201</v>
      </c>
      <c r="Q3" s="5"/>
      <c r="R3" s="5" t="s">
        <v>2</v>
      </c>
      <c r="S3" s="5"/>
      <c r="T3" s="8">
        <f>S$1-(COUNTIFS(D3:S3,""))</f>
        <v>3</v>
      </c>
      <c r="U3" s="70"/>
      <c r="V3" s="129" t="s">
        <v>376</v>
      </c>
    </row>
    <row r="4" spans="1:22" ht="31.5" customHeight="1" x14ac:dyDescent="0.25">
      <c r="A4" s="1">
        <v>2</v>
      </c>
      <c r="B4" s="150" t="s">
        <v>259</v>
      </c>
      <c r="C4" s="11"/>
      <c r="D4" s="2"/>
      <c r="E4" s="2"/>
      <c r="F4" s="2"/>
      <c r="G4" s="2"/>
      <c r="H4" s="2"/>
      <c r="I4" s="2"/>
      <c r="J4" s="2"/>
      <c r="K4" s="2"/>
      <c r="L4" s="2"/>
      <c r="M4" s="2"/>
      <c r="N4" s="2"/>
      <c r="O4" s="2"/>
      <c r="P4" s="2"/>
      <c r="Q4" s="2"/>
      <c r="R4" s="2"/>
      <c r="S4" s="2"/>
      <c r="T4" s="8">
        <f t="shared" ref="T4:T27" si="0">S$1-(COUNTIFS(D4:S4,""))</f>
        <v>0</v>
      </c>
      <c r="U4" s="70"/>
      <c r="V4" s="70"/>
    </row>
    <row r="5" spans="1:22" ht="31.5" customHeight="1" x14ac:dyDescent="0.25">
      <c r="A5" s="1">
        <v>3</v>
      </c>
      <c r="B5" s="11" t="s">
        <v>260</v>
      </c>
      <c r="C5" s="11"/>
      <c r="D5" s="2"/>
      <c r="E5" s="2"/>
      <c r="F5" s="2"/>
      <c r="G5" s="2"/>
      <c r="H5" s="2"/>
      <c r="I5" s="140" t="s">
        <v>324</v>
      </c>
      <c r="J5" s="2"/>
      <c r="K5" s="2"/>
      <c r="L5" s="2"/>
      <c r="M5" s="2"/>
      <c r="N5" s="2"/>
      <c r="O5" s="2" t="s">
        <v>2</v>
      </c>
      <c r="P5" s="2"/>
      <c r="Q5" s="5"/>
      <c r="R5" s="5" t="s">
        <v>2</v>
      </c>
      <c r="S5" s="5"/>
      <c r="T5" s="8">
        <f t="shared" si="0"/>
        <v>3</v>
      </c>
      <c r="U5" s="166">
        <v>42066</v>
      </c>
      <c r="V5" s="167" t="s">
        <v>366</v>
      </c>
    </row>
    <row r="6" spans="1:22" ht="31.5" customHeight="1" x14ac:dyDescent="0.25">
      <c r="A6" s="1">
        <v>4</v>
      </c>
      <c r="B6" s="11" t="s">
        <v>261</v>
      </c>
      <c r="C6" s="11"/>
      <c r="D6" s="2"/>
      <c r="E6" s="2"/>
      <c r="F6" s="2"/>
      <c r="G6" s="2"/>
      <c r="H6" s="2"/>
      <c r="I6" s="2"/>
      <c r="J6" s="2"/>
      <c r="K6" s="140" t="s">
        <v>325</v>
      </c>
      <c r="L6" s="2"/>
      <c r="M6" s="2"/>
      <c r="N6" s="2"/>
      <c r="O6" s="2" t="s">
        <v>2</v>
      </c>
      <c r="P6" s="2"/>
      <c r="Q6" s="5"/>
      <c r="R6" s="5" t="s">
        <v>2</v>
      </c>
      <c r="S6" s="5"/>
      <c r="T6" s="8">
        <f t="shared" si="0"/>
        <v>3</v>
      </c>
      <c r="U6" s="124"/>
      <c r="V6" s="124"/>
    </row>
    <row r="7" spans="1:22" ht="31.5" customHeight="1" x14ac:dyDescent="0.2">
      <c r="A7" s="1">
        <v>5</v>
      </c>
      <c r="B7" s="65" t="s">
        <v>262</v>
      </c>
      <c r="C7" s="65"/>
      <c r="D7" s="162" t="s">
        <v>316</v>
      </c>
      <c r="E7" s="163" t="s">
        <v>359</v>
      </c>
      <c r="F7" s="2"/>
      <c r="G7" s="2"/>
      <c r="H7" s="2"/>
      <c r="I7" s="2"/>
      <c r="J7" s="2"/>
      <c r="K7" s="2"/>
      <c r="L7" s="2"/>
      <c r="M7" s="2"/>
      <c r="N7" s="2"/>
      <c r="O7" s="2" t="s">
        <v>2</v>
      </c>
      <c r="P7" s="2"/>
      <c r="Q7" s="5"/>
      <c r="R7" s="5" t="s">
        <v>2</v>
      </c>
      <c r="S7" s="5"/>
      <c r="T7" s="8">
        <f t="shared" si="0"/>
        <v>4</v>
      </c>
      <c r="U7" s="70"/>
      <c r="V7" s="70"/>
    </row>
    <row r="8" spans="1:22" ht="31.5" customHeight="1" x14ac:dyDescent="0.25">
      <c r="A8" s="1">
        <v>6</v>
      </c>
      <c r="B8" s="149" t="s">
        <v>263</v>
      </c>
      <c r="C8" s="153" t="s">
        <v>340</v>
      </c>
      <c r="D8" s="2"/>
      <c r="E8" s="2"/>
      <c r="F8" s="2"/>
      <c r="G8" s="2"/>
      <c r="H8" s="2"/>
      <c r="I8" s="2"/>
      <c r="J8" s="2"/>
      <c r="K8" s="2"/>
      <c r="L8" s="2"/>
      <c r="M8" s="2"/>
      <c r="N8" s="2"/>
      <c r="O8" s="2"/>
      <c r="P8" s="2"/>
      <c r="Q8" s="5"/>
      <c r="R8" s="5"/>
      <c r="S8" s="5"/>
      <c r="T8" s="8">
        <f t="shared" si="0"/>
        <v>0</v>
      </c>
      <c r="U8" s="124"/>
      <c r="V8" s="124"/>
    </row>
    <row r="9" spans="1:22" ht="31.5" customHeight="1" x14ac:dyDescent="0.25">
      <c r="A9" s="1">
        <v>7</v>
      </c>
      <c r="B9" s="11" t="s">
        <v>264</v>
      </c>
      <c r="C9" s="11"/>
      <c r="D9" s="2"/>
      <c r="E9" s="2"/>
      <c r="F9" s="2"/>
      <c r="G9" s="2"/>
      <c r="H9" s="2"/>
      <c r="I9" s="2"/>
      <c r="J9" s="2"/>
      <c r="K9" s="2"/>
      <c r="L9" s="140" t="s">
        <v>213</v>
      </c>
      <c r="M9" s="2"/>
      <c r="N9" s="2"/>
      <c r="O9" s="2" t="s">
        <v>2</v>
      </c>
      <c r="P9" s="2"/>
      <c r="Q9" s="5"/>
      <c r="R9" s="5" t="s">
        <v>2</v>
      </c>
      <c r="S9" s="161" t="s">
        <v>361</v>
      </c>
      <c r="T9" s="8">
        <f t="shared" si="0"/>
        <v>4</v>
      </c>
      <c r="U9" s="168">
        <v>42074</v>
      </c>
      <c r="V9" s="129" t="s">
        <v>368</v>
      </c>
    </row>
    <row r="10" spans="1:22" ht="31.5" customHeight="1" x14ac:dyDescent="0.25">
      <c r="A10" s="1">
        <v>8</v>
      </c>
      <c r="B10" s="11" t="s">
        <v>265</v>
      </c>
      <c r="C10" s="11"/>
      <c r="D10" s="2"/>
      <c r="E10" s="140" t="s">
        <v>13</v>
      </c>
      <c r="F10" s="2"/>
      <c r="G10" s="2"/>
      <c r="H10" s="2"/>
      <c r="I10" s="2"/>
      <c r="J10" s="2"/>
      <c r="K10" s="2"/>
      <c r="L10" s="2"/>
      <c r="M10" s="140" t="s">
        <v>319</v>
      </c>
      <c r="N10" s="2"/>
      <c r="O10" s="2" t="s">
        <v>2</v>
      </c>
      <c r="P10" s="2"/>
      <c r="Q10" s="5"/>
      <c r="R10" s="5" t="s">
        <v>2</v>
      </c>
      <c r="S10" s="5"/>
      <c r="T10" s="8">
        <f t="shared" si="0"/>
        <v>4</v>
      </c>
      <c r="U10" s="124"/>
      <c r="V10" s="124"/>
    </row>
    <row r="11" spans="1:22" ht="31.5" customHeight="1" x14ac:dyDescent="0.25">
      <c r="A11" s="1">
        <v>9</v>
      </c>
      <c r="B11" s="11" t="s">
        <v>266</v>
      </c>
      <c r="C11" s="11"/>
      <c r="D11" s="2"/>
      <c r="E11" s="2"/>
      <c r="F11" s="2"/>
      <c r="G11" s="2"/>
      <c r="H11" s="2"/>
      <c r="I11" s="2"/>
      <c r="J11" s="2"/>
      <c r="K11" s="2"/>
      <c r="L11" s="2"/>
      <c r="M11" s="140" t="s">
        <v>177</v>
      </c>
      <c r="N11" s="2"/>
      <c r="O11" s="2" t="s">
        <v>2</v>
      </c>
      <c r="P11" s="2"/>
      <c r="Q11" s="5"/>
      <c r="R11" s="5" t="s">
        <v>2</v>
      </c>
      <c r="S11" s="161" t="s">
        <v>358</v>
      </c>
      <c r="T11" s="8">
        <f t="shared" si="0"/>
        <v>4</v>
      </c>
      <c r="U11" s="124"/>
      <c r="V11" s="129" t="s">
        <v>374</v>
      </c>
    </row>
    <row r="12" spans="1:22" ht="31.5" customHeight="1" x14ac:dyDescent="0.25">
      <c r="A12" s="1">
        <v>10</v>
      </c>
      <c r="B12" s="127" t="s">
        <v>267</v>
      </c>
      <c r="C12" s="127"/>
      <c r="D12" s="2"/>
      <c r="E12" s="2"/>
      <c r="F12" s="2"/>
      <c r="G12" s="2"/>
      <c r="H12" s="2"/>
      <c r="I12" s="2"/>
      <c r="J12" s="2"/>
      <c r="K12" s="2"/>
      <c r="L12" s="140" t="s">
        <v>118</v>
      </c>
      <c r="M12" s="2"/>
      <c r="N12" s="2"/>
      <c r="O12" s="2" t="s">
        <v>2</v>
      </c>
      <c r="P12" s="2"/>
      <c r="Q12" s="5"/>
      <c r="R12" s="5" t="s">
        <v>2</v>
      </c>
      <c r="S12" s="5"/>
      <c r="T12" s="8">
        <f t="shared" si="0"/>
        <v>3</v>
      </c>
      <c r="U12" s="168">
        <v>42077</v>
      </c>
      <c r="V12" s="129" t="s">
        <v>373</v>
      </c>
    </row>
    <row r="13" spans="1:22" ht="31.5" customHeight="1" x14ac:dyDescent="0.25">
      <c r="A13" s="1">
        <v>11</v>
      </c>
      <c r="B13" s="128" t="s">
        <v>268</v>
      </c>
      <c r="C13" s="128"/>
      <c r="D13" s="2"/>
      <c r="E13" s="2"/>
      <c r="F13" s="2"/>
      <c r="G13" s="2"/>
      <c r="H13" s="2"/>
      <c r="I13" s="2"/>
      <c r="J13" s="2"/>
      <c r="K13" s="2"/>
      <c r="L13" s="2"/>
      <c r="M13" s="2"/>
      <c r="N13" s="2"/>
      <c r="O13" s="2" t="s">
        <v>2</v>
      </c>
      <c r="P13" s="2"/>
      <c r="Q13" s="140" t="s">
        <v>320</v>
      </c>
      <c r="R13" s="5" t="s">
        <v>2</v>
      </c>
      <c r="S13" s="5"/>
      <c r="T13" s="8">
        <f t="shared" si="0"/>
        <v>3</v>
      </c>
      <c r="U13" s="124"/>
      <c r="V13" s="124"/>
    </row>
    <row r="14" spans="1:22" ht="31.5" customHeight="1" x14ac:dyDescent="0.25">
      <c r="A14" s="1">
        <v>12</v>
      </c>
      <c r="B14" s="127" t="s">
        <v>269</v>
      </c>
      <c r="C14" s="127"/>
      <c r="D14" s="2"/>
      <c r="E14" s="2"/>
      <c r="F14" s="2"/>
      <c r="G14" s="2"/>
      <c r="H14" s="2"/>
      <c r="I14" s="2"/>
      <c r="J14" s="2"/>
      <c r="K14" s="2"/>
      <c r="L14" s="2"/>
      <c r="M14" s="2"/>
      <c r="N14" s="2"/>
      <c r="O14" s="2" t="s">
        <v>2</v>
      </c>
      <c r="P14" s="2"/>
      <c r="Q14" s="140" t="s">
        <v>68</v>
      </c>
      <c r="R14" s="5" t="s">
        <v>2</v>
      </c>
      <c r="S14" s="5"/>
      <c r="T14" s="8">
        <f t="shared" si="0"/>
        <v>3</v>
      </c>
      <c r="U14" s="124"/>
      <c r="V14" s="124"/>
    </row>
    <row r="15" spans="1:22" ht="31.5" customHeight="1" x14ac:dyDescent="0.25">
      <c r="A15" s="1">
        <v>13</v>
      </c>
      <c r="B15" s="127" t="s">
        <v>257</v>
      </c>
      <c r="C15" s="127"/>
      <c r="D15" s="2"/>
      <c r="E15" s="2"/>
      <c r="F15" s="2"/>
      <c r="G15" s="2"/>
      <c r="H15" s="2"/>
      <c r="I15" s="2"/>
      <c r="J15" s="140" t="s">
        <v>168</v>
      </c>
      <c r="K15" s="2"/>
      <c r="L15" s="2"/>
      <c r="M15" s="2"/>
      <c r="N15" s="140" t="s">
        <v>173</v>
      </c>
      <c r="O15" s="2" t="s">
        <v>2</v>
      </c>
      <c r="P15" s="2"/>
      <c r="Q15" s="2"/>
      <c r="R15" s="5" t="s">
        <v>2</v>
      </c>
      <c r="S15" s="5"/>
      <c r="T15" s="8">
        <f t="shared" si="0"/>
        <v>4</v>
      </c>
      <c r="U15" s="166">
        <v>42065</v>
      </c>
      <c r="V15" s="169" t="s">
        <v>369</v>
      </c>
    </row>
    <row r="16" spans="1:22" ht="31.5" customHeight="1" x14ac:dyDescent="0.25">
      <c r="A16" s="1">
        <v>14</v>
      </c>
      <c r="B16" s="127" t="s">
        <v>270</v>
      </c>
      <c r="C16" s="127"/>
      <c r="D16" s="2"/>
      <c r="E16" s="2"/>
      <c r="F16" s="2"/>
      <c r="G16" s="2"/>
      <c r="H16" s="2"/>
      <c r="I16" s="2"/>
      <c r="J16" s="2"/>
      <c r="K16" s="2"/>
      <c r="L16" s="2"/>
      <c r="M16" s="2"/>
      <c r="N16" s="2"/>
      <c r="O16" s="2" t="s">
        <v>2</v>
      </c>
      <c r="P16" s="2"/>
      <c r="Q16" s="5"/>
      <c r="R16" s="5" t="s">
        <v>2</v>
      </c>
      <c r="S16" s="5"/>
      <c r="T16" s="8">
        <f t="shared" si="0"/>
        <v>2</v>
      </c>
      <c r="U16" s="124"/>
      <c r="V16" s="124" t="s">
        <v>318</v>
      </c>
    </row>
    <row r="17" spans="1:22" ht="31.5" customHeight="1" x14ac:dyDescent="0.25">
      <c r="A17" s="1">
        <v>15</v>
      </c>
      <c r="B17" s="150" t="s">
        <v>271</v>
      </c>
      <c r="C17" s="153" t="s">
        <v>340</v>
      </c>
      <c r="D17" s="2"/>
      <c r="E17" s="2"/>
      <c r="F17" s="2"/>
      <c r="G17" s="2"/>
      <c r="H17" s="2"/>
      <c r="I17" s="2"/>
      <c r="J17" s="2"/>
      <c r="K17" s="2"/>
      <c r="L17" s="2"/>
      <c r="M17" s="2"/>
      <c r="N17" s="2"/>
      <c r="O17" s="2"/>
      <c r="P17" s="2"/>
      <c r="Q17" s="5"/>
      <c r="R17" s="5"/>
      <c r="S17" s="5"/>
      <c r="T17" s="8">
        <f t="shared" si="0"/>
        <v>0</v>
      </c>
      <c r="U17" s="124"/>
      <c r="V17" s="124" t="s">
        <v>317</v>
      </c>
    </row>
    <row r="18" spans="1:22" ht="31.5" customHeight="1" x14ac:dyDescent="0.25">
      <c r="A18" s="1">
        <v>16</v>
      </c>
      <c r="B18" s="127" t="s">
        <v>272</v>
      </c>
      <c r="C18" s="127"/>
      <c r="D18" s="2"/>
      <c r="E18" s="2"/>
      <c r="F18" s="2"/>
      <c r="G18" s="2"/>
      <c r="H18" s="2"/>
      <c r="I18" s="2"/>
      <c r="J18" s="2"/>
      <c r="K18" s="2"/>
      <c r="L18" s="140" t="s">
        <v>121</v>
      </c>
      <c r="M18" s="2"/>
      <c r="N18" s="2"/>
      <c r="O18" s="2" t="s">
        <v>2</v>
      </c>
      <c r="P18" s="2"/>
      <c r="Q18" s="5"/>
      <c r="R18" s="5" t="s">
        <v>2</v>
      </c>
      <c r="S18" s="5"/>
      <c r="T18" s="8">
        <f t="shared" si="0"/>
        <v>3</v>
      </c>
      <c r="U18" s="124"/>
      <c r="V18" s="124"/>
    </row>
    <row r="19" spans="1:22" ht="31.5" customHeight="1" x14ac:dyDescent="0.25">
      <c r="A19" s="1">
        <v>17</v>
      </c>
      <c r="B19" s="150" t="s">
        <v>273</v>
      </c>
      <c r="C19" s="127"/>
      <c r="D19" s="2"/>
      <c r="E19" s="2"/>
      <c r="F19" s="2"/>
      <c r="G19" s="2"/>
      <c r="H19" s="2"/>
      <c r="I19" s="2"/>
      <c r="J19" s="2"/>
      <c r="K19" s="3"/>
      <c r="L19" s="2"/>
      <c r="M19" s="2"/>
      <c r="N19" s="2"/>
      <c r="O19" s="2"/>
      <c r="P19" s="2"/>
      <c r="Q19" s="2"/>
      <c r="R19" s="2"/>
      <c r="S19" s="2"/>
      <c r="T19" s="8">
        <f t="shared" si="0"/>
        <v>0</v>
      </c>
      <c r="U19" s="124"/>
      <c r="V19" s="124" t="s">
        <v>342</v>
      </c>
    </row>
    <row r="20" spans="1:22" ht="31.5" customHeight="1" x14ac:dyDescent="0.25">
      <c r="A20" s="1">
        <v>18</v>
      </c>
      <c r="B20" s="139" t="s">
        <v>274</v>
      </c>
      <c r="C20" s="139"/>
      <c r="D20" s="2"/>
      <c r="E20" s="2"/>
      <c r="F20" s="140" t="s">
        <v>2</v>
      </c>
      <c r="G20" s="2"/>
      <c r="H20" s="2"/>
      <c r="I20" s="2"/>
      <c r="J20" s="42"/>
      <c r="K20" s="3"/>
      <c r="L20" s="2"/>
      <c r="M20" s="2"/>
      <c r="N20" s="2"/>
      <c r="O20" s="2" t="s">
        <v>2</v>
      </c>
      <c r="P20" s="2"/>
      <c r="Q20" s="5"/>
      <c r="R20" s="5" t="s">
        <v>2</v>
      </c>
      <c r="S20" s="5"/>
      <c r="T20" s="8">
        <f t="shared" si="0"/>
        <v>3</v>
      </c>
      <c r="U20" s="124"/>
      <c r="V20" s="124"/>
    </row>
    <row r="21" spans="1:22" ht="31.5" customHeight="1" x14ac:dyDescent="0.25">
      <c r="A21" s="1">
        <v>19</v>
      </c>
      <c r="B21" s="127" t="s">
        <v>275</v>
      </c>
      <c r="C21" s="127"/>
      <c r="D21" s="2"/>
      <c r="E21" s="2"/>
      <c r="F21" s="2"/>
      <c r="G21" s="2"/>
      <c r="H21" s="2"/>
      <c r="I21" s="2"/>
      <c r="J21" s="2"/>
      <c r="K21" s="2"/>
      <c r="L21" s="2"/>
      <c r="M21" s="2"/>
      <c r="N21" s="2"/>
      <c r="O21" s="2" t="s">
        <v>2</v>
      </c>
      <c r="P21" s="2"/>
      <c r="Q21" s="5"/>
      <c r="R21" s="5" t="s">
        <v>2</v>
      </c>
      <c r="S21" s="161" t="s">
        <v>360</v>
      </c>
      <c r="T21" s="8">
        <f t="shared" si="0"/>
        <v>3</v>
      </c>
      <c r="U21" s="124"/>
      <c r="V21" s="129" t="s">
        <v>375</v>
      </c>
    </row>
    <row r="22" spans="1:22" ht="31.5" customHeight="1" x14ac:dyDescent="0.25">
      <c r="A22" s="1">
        <v>20</v>
      </c>
      <c r="B22" s="127" t="s">
        <v>276</v>
      </c>
      <c r="C22" s="127"/>
      <c r="D22" s="2"/>
      <c r="E22" s="2"/>
      <c r="F22" s="2"/>
      <c r="G22" s="2"/>
      <c r="H22" s="2"/>
      <c r="I22" s="2"/>
      <c r="J22" s="2"/>
      <c r="K22" s="2"/>
      <c r="L22" s="2"/>
      <c r="M22" s="2"/>
      <c r="N22" s="2"/>
      <c r="O22" s="2" t="s">
        <v>2</v>
      </c>
      <c r="P22" s="2"/>
      <c r="Q22" s="5"/>
      <c r="R22" s="5" t="s">
        <v>2</v>
      </c>
      <c r="S22" s="5"/>
      <c r="T22" s="8">
        <f t="shared" si="0"/>
        <v>2</v>
      </c>
      <c r="U22" s="124"/>
      <c r="V22" s="124"/>
    </row>
    <row r="23" spans="1:22" ht="31.5" customHeight="1" x14ac:dyDescent="0.25">
      <c r="A23" s="1">
        <v>21</v>
      </c>
      <c r="B23" s="127" t="s">
        <v>277</v>
      </c>
      <c r="C23" s="127"/>
      <c r="D23" s="2"/>
      <c r="E23" s="2"/>
      <c r="F23" s="2"/>
      <c r="G23" s="2"/>
      <c r="H23" s="2"/>
      <c r="I23" s="2"/>
      <c r="J23" s="2"/>
      <c r="K23" s="2"/>
      <c r="L23" s="2"/>
      <c r="M23" s="2"/>
      <c r="N23" s="2"/>
      <c r="O23" s="2" t="s">
        <v>2</v>
      </c>
      <c r="P23" s="140" t="s">
        <v>99</v>
      </c>
      <c r="Q23" s="5"/>
      <c r="R23" s="5" t="s">
        <v>2</v>
      </c>
      <c r="S23" s="5"/>
      <c r="T23" s="8">
        <f t="shared" si="0"/>
        <v>3</v>
      </c>
      <c r="U23" s="124"/>
      <c r="V23" s="124"/>
    </row>
    <row r="24" spans="1:22" ht="31.5" customHeight="1" x14ac:dyDescent="0.25">
      <c r="A24" s="1">
        <v>22</v>
      </c>
      <c r="B24" s="139" t="s">
        <v>278</v>
      </c>
      <c r="C24" s="139"/>
      <c r="D24" s="2"/>
      <c r="E24" s="161" t="s">
        <v>371</v>
      </c>
      <c r="F24" s="2"/>
      <c r="G24" s="2"/>
      <c r="H24" s="2"/>
      <c r="I24" s="2"/>
      <c r="J24" s="2"/>
      <c r="K24" s="2"/>
      <c r="L24" s="2"/>
      <c r="M24" s="2"/>
      <c r="N24" s="2"/>
      <c r="O24" s="2" t="s">
        <v>2</v>
      </c>
      <c r="P24" s="2"/>
      <c r="Q24" s="142" t="s">
        <v>321</v>
      </c>
      <c r="R24" s="5" t="s">
        <v>2</v>
      </c>
      <c r="S24" s="5"/>
      <c r="T24" s="8">
        <f t="shared" si="0"/>
        <v>4</v>
      </c>
      <c r="U24" s="168">
        <v>42072</v>
      </c>
      <c r="V24" s="129" t="s">
        <v>372</v>
      </c>
    </row>
    <row r="25" spans="1:22" ht="31.5" customHeight="1" x14ac:dyDescent="0.25">
      <c r="A25" s="1">
        <v>23</v>
      </c>
      <c r="B25" s="148" t="s">
        <v>279</v>
      </c>
      <c r="C25" s="153" t="s">
        <v>340</v>
      </c>
      <c r="D25" s="141" t="s">
        <v>181</v>
      </c>
      <c r="E25" s="2"/>
      <c r="F25" s="2"/>
      <c r="G25" s="2"/>
      <c r="H25" s="2"/>
      <c r="I25" s="2"/>
      <c r="J25" s="2"/>
      <c r="K25" s="2"/>
      <c r="L25" s="2"/>
      <c r="M25" s="2"/>
      <c r="N25" s="2"/>
      <c r="O25" s="2"/>
      <c r="P25" s="2"/>
      <c r="Q25" s="5"/>
      <c r="R25" s="5"/>
      <c r="S25" s="5"/>
      <c r="T25" s="8">
        <f t="shared" si="0"/>
        <v>1</v>
      </c>
      <c r="U25" s="168">
        <v>42075</v>
      </c>
      <c r="V25" s="129" t="s">
        <v>370</v>
      </c>
    </row>
    <row r="26" spans="1:22" ht="31.5" customHeight="1" x14ac:dyDescent="0.25">
      <c r="A26" s="1">
        <v>24</v>
      </c>
      <c r="B26" s="139" t="s">
        <v>280</v>
      </c>
      <c r="C26" s="139"/>
      <c r="D26" s="2"/>
      <c r="E26" s="140" t="s">
        <v>214</v>
      </c>
      <c r="F26" s="2"/>
      <c r="G26" s="2"/>
      <c r="H26" s="2"/>
      <c r="I26" s="2"/>
      <c r="J26" s="2"/>
      <c r="K26" s="2"/>
      <c r="L26" s="2"/>
      <c r="M26" s="2"/>
      <c r="N26" s="2"/>
      <c r="O26" s="2" t="s">
        <v>2</v>
      </c>
      <c r="P26" s="2"/>
      <c r="Q26" s="5"/>
      <c r="R26" s="5" t="s">
        <v>2</v>
      </c>
      <c r="S26" s="5"/>
      <c r="T26" s="8">
        <f t="shared" si="0"/>
        <v>3</v>
      </c>
      <c r="U26" s="124"/>
      <c r="V26" s="124"/>
    </row>
    <row r="27" spans="1:22" ht="46.5" customHeight="1" x14ac:dyDescent="0.25">
      <c r="A27" s="1">
        <v>25</v>
      </c>
      <c r="B27" s="139" t="s">
        <v>281</v>
      </c>
      <c r="C27" s="139"/>
      <c r="D27" s="143" t="s">
        <v>323</v>
      </c>
      <c r="E27" s="144"/>
      <c r="F27" s="144"/>
      <c r="G27" s="143" t="s">
        <v>315</v>
      </c>
      <c r="H27" s="2"/>
      <c r="I27" s="2"/>
      <c r="J27" s="2"/>
      <c r="K27" s="2"/>
      <c r="L27" s="2"/>
      <c r="M27" s="2"/>
      <c r="N27" s="2"/>
      <c r="O27" s="2" t="s">
        <v>2</v>
      </c>
      <c r="P27" s="2"/>
      <c r="Q27" s="5"/>
      <c r="R27" s="5" t="s">
        <v>2</v>
      </c>
      <c r="S27" s="5"/>
      <c r="T27" s="8">
        <f t="shared" si="0"/>
        <v>4</v>
      </c>
      <c r="U27" s="168" t="s">
        <v>367</v>
      </c>
      <c r="V27" s="129" t="s">
        <v>292</v>
      </c>
    </row>
    <row r="28" spans="1:22" ht="31.5" customHeight="1" x14ac:dyDescent="0.25">
      <c r="B28" s="9" t="s">
        <v>17</v>
      </c>
      <c r="C28" s="9"/>
      <c r="D28" s="8">
        <f>25-COUNTIFS(D3:D27,"")</f>
        <v>3</v>
      </c>
      <c r="E28" s="8">
        <f t="shared" ref="E28:S28" si="1">25-COUNTIFS(E3:E27,"")</f>
        <v>4</v>
      </c>
      <c r="F28" s="8">
        <f t="shared" si="1"/>
        <v>1</v>
      </c>
      <c r="G28" s="8">
        <f t="shared" si="1"/>
        <v>1</v>
      </c>
      <c r="H28" s="8">
        <f t="shared" si="1"/>
        <v>0</v>
      </c>
      <c r="I28" s="8">
        <f t="shared" si="1"/>
        <v>1</v>
      </c>
      <c r="J28" s="8">
        <f t="shared" si="1"/>
        <v>1</v>
      </c>
      <c r="K28" s="8">
        <f t="shared" si="1"/>
        <v>1</v>
      </c>
      <c r="L28" s="8">
        <f t="shared" si="1"/>
        <v>3</v>
      </c>
      <c r="M28" s="8">
        <f t="shared" si="1"/>
        <v>2</v>
      </c>
      <c r="N28" s="8">
        <f t="shared" si="1"/>
        <v>1</v>
      </c>
      <c r="O28" s="8">
        <f t="shared" si="1"/>
        <v>20</v>
      </c>
      <c r="P28" s="8">
        <f t="shared" si="1"/>
        <v>2</v>
      </c>
      <c r="Q28" s="8">
        <f t="shared" si="1"/>
        <v>3</v>
      </c>
      <c r="R28" s="8">
        <f t="shared" si="1"/>
        <v>20</v>
      </c>
      <c r="S28" s="8">
        <f t="shared" si="1"/>
        <v>3</v>
      </c>
    </row>
    <row r="30" spans="1:22" x14ac:dyDescent="0.25">
      <c r="B30" s="174" t="s">
        <v>66</v>
      </c>
      <c r="C30" s="174"/>
      <c r="D30" s="174"/>
      <c r="E30" s="174"/>
      <c r="F30" s="174"/>
      <c r="G30" s="174"/>
      <c r="H30" s="174"/>
      <c r="I30" s="174"/>
      <c r="J30" s="174"/>
      <c r="K30" s="174"/>
      <c r="L30" s="174"/>
      <c r="M30" s="174"/>
      <c r="N30" s="174"/>
      <c r="O30" s="174"/>
      <c r="P30" s="174"/>
      <c r="Q30" s="174"/>
      <c r="R30" s="174"/>
      <c r="S30" s="152"/>
    </row>
    <row r="31" spans="1:22" ht="135" x14ac:dyDescent="0.25">
      <c r="H31" s="154" t="s">
        <v>341</v>
      </c>
    </row>
  </sheetData>
  <autoFilter ref="A2:V28"/>
  <mergeCells count="1">
    <mergeCell ref="B30:R30"/>
  </mergeCells>
  <pageMargins left="0.7" right="0.7" top="0.75" bottom="0.75" header="0.3" footer="0.3"/>
  <pageSetup paperSize="9" scale="51"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election activeCell="E10" sqref="E10"/>
    </sheetView>
  </sheetViews>
  <sheetFormatPr baseColWidth="10" defaultRowHeight="15" x14ac:dyDescent="0.25"/>
  <cols>
    <col min="1" max="1" width="9.5703125" bestFit="1" customWidth="1"/>
    <col min="2" max="2" width="31.5703125" bestFit="1" customWidth="1"/>
    <col min="3" max="3" width="75" bestFit="1" customWidth="1"/>
  </cols>
  <sheetData>
    <row r="1" spans="1:3" x14ac:dyDescent="0.25">
      <c r="A1" s="10" t="s">
        <v>285</v>
      </c>
    </row>
    <row r="2" spans="1:3" x14ac:dyDescent="0.25">
      <c r="A2" s="25"/>
      <c r="B2" s="26" t="s">
        <v>34</v>
      </c>
      <c r="C2" s="26" t="s">
        <v>33</v>
      </c>
    </row>
    <row r="3" spans="1:3" x14ac:dyDescent="0.25">
      <c r="A3" s="27">
        <v>1</v>
      </c>
      <c r="B3" s="32" t="s">
        <v>138</v>
      </c>
      <c r="C3" s="32" t="s">
        <v>139</v>
      </c>
    </row>
    <row r="4" spans="1:3" x14ac:dyDescent="0.25">
      <c r="A4" s="27">
        <v>2</v>
      </c>
      <c r="B4" s="28" t="s">
        <v>20</v>
      </c>
      <c r="C4" s="164" t="s">
        <v>354</v>
      </c>
    </row>
    <row r="5" spans="1:3" x14ac:dyDescent="0.25">
      <c r="A5" s="27">
        <v>3</v>
      </c>
      <c r="B5" s="28" t="s">
        <v>18</v>
      </c>
      <c r="C5" s="28"/>
    </row>
    <row r="6" spans="1:3" x14ac:dyDescent="0.25">
      <c r="A6" s="27">
        <v>4</v>
      </c>
      <c r="B6" s="28" t="s">
        <v>174</v>
      </c>
      <c r="C6" s="28" t="s">
        <v>175</v>
      </c>
    </row>
    <row r="7" spans="1:3" x14ac:dyDescent="0.25">
      <c r="A7" s="27">
        <v>5</v>
      </c>
      <c r="B7" s="28" t="s">
        <v>19</v>
      </c>
      <c r="C7" s="28" t="s">
        <v>22</v>
      </c>
    </row>
    <row r="8" spans="1:3" x14ac:dyDescent="0.25">
      <c r="A8" s="27">
        <v>6</v>
      </c>
      <c r="B8" s="28" t="s">
        <v>31</v>
      </c>
      <c r="C8" s="28" t="s">
        <v>32</v>
      </c>
    </row>
    <row r="9" spans="1:3" x14ac:dyDescent="0.25">
      <c r="A9" s="27">
        <v>7</v>
      </c>
      <c r="B9" s="28" t="s">
        <v>28</v>
      </c>
      <c r="C9" s="28" t="s">
        <v>29</v>
      </c>
    </row>
    <row r="10" spans="1:3" x14ac:dyDescent="0.25">
      <c r="A10" s="27">
        <v>8</v>
      </c>
      <c r="B10" s="28" t="s">
        <v>30</v>
      </c>
      <c r="C10" s="28"/>
    </row>
    <row r="11" spans="1:3" x14ac:dyDescent="0.25">
      <c r="A11" s="27">
        <v>9</v>
      </c>
      <c r="B11" s="28" t="s">
        <v>85</v>
      </c>
      <c r="C11" s="28" t="s">
        <v>112</v>
      </c>
    </row>
    <row r="12" spans="1:3" x14ac:dyDescent="0.25">
      <c r="A12" s="27">
        <v>10</v>
      </c>
      <c r="B12" s="29" t="s">
        <v>27</v>
      </c>
      <c r="C12" s="28"/>
    </row>
    <row r="13" spans="1:3" x14ac:dyDescent="0.25">
      <c r="A13" s="27">
        <v>11</v>
      </c>
      <c r="B13" s="99" t="s">
        <v>353</v>
      </c>
      <c r="C13" s="28" t="s">
        <v>24</v>
      </c>
    </row>
    <row r="14" spans="1:3" x14ac:dyDescent="0.25">
      <c r="A14" s="27">
        <v>12</v>
      </c>
      <c r="B14" s="99" t="s">
        <v>212</v>
      </c>
      <c r="C14" s="28" t="s">
        <v>114</v>
      </c>
    </row>
    <row r="15" spans="1:3" x14ac:dyDescent="0.25">
      <c r="A15" s="27">
        <v>13</v>
      </c>
      <c r="B15" s="28" t="s">
        <v>113</v>
      </c>
      <c r="C15" s="28" t="s">
        <v>114</v>
      </c>
    </row>
    <row r="16" spans="1:3" x14ac:dyDescent="0.25">
      <c r="A16" s="27">
        <v>14</v>
      </c>
      <c r="B16" s="29" t="s">
        <v>115</v>
      </c>
      <c r="C16" s="28" t="s">
        <v>114</v>
      </c>
    </row>
    <row r="17" spans="1:3" x14ac:dyDescent="0.25">
      <c r="A17" s="27">
        <v>15</v>
      </c>
      <c r="B17" s="28" t="s">
        <v>23</v>
      </c>
      <c r="C17" s="28" t="s">
        <v>42</v>
      </c>
    </row>
    <row r="18" spans="1:3" x14ac:dyDescent="0.25">
      <c r="A18" s="27">
        <v>16</v>
      </c>
      <c r="B18" s="28" t="s">
        <v>25</v>
      </c>
      <c r="C18" s="28" t="s">
        <v>26</v>
      </c>
    </row>
    <row r="19" spans="1:3" x14ac:dyDescent="0.25">
      <c r="A19" s="27">
        <v>17</v>
      </c>
      <c r="B19" s="28" t="s">
        <v>96</v>
      </c>
      <c r="C19" s="28" t="s">
        <v>97</v>
      </c>
    </row>
    <row r="20" spans="1:3" x14ac:dyDescent="0.25">
      <c r="A20" s="27">
        <v>18</v>
      </c>
      <c r="B20" s="28" t="s">
        <v>93</v>
      </c>
      <c r="C20" s="28" t="s">
        <v>170</v>
      </c>
    </row>
    <row r="21" spans="1:3" x14ac:dyDescent="0.25">
      <c r="A21" s="27">
        <v>19</v>
      </c>
      <c r="B21" s="28"/>
      <c r="C21" s="28"/>
    </row>
    <row r="22" spans="1:3" x14ac:dyDescent="0.25">
      <c r="A22" s="27">
        <v>20</v>
      </c>
      <c r="B22" s="28"/>
      <c r="C22" s="28"/>
    </row>
    <row r="23" spans="1:3" x14ac:dyDescent="0.25">
      <c r="A23" s="27">
        <v>21</v>
      </c>
      <c r="B23" s="28"/>
      <c r="C23" s="28"/>
    </row>
    <row r="24" spans="1:3" x14ac:dyDescent="0.25">
      <c r="A24" s="27">
        <v>22</v>
      </c>
      <c r="B24" s="28"/>
      <c r="C24" s="28"/>
    </row>
    <row r="25" spans="1:3" x14ac:dyDescent="0.25">
      <c r="A25" s="27">
        <v>23</v>
      </c>
      <c r="B25" s="28"/>
      <c r="C25" s="28"/>
    </row>
    <row r="26" spans="1:3" x14ac:dyDescent="0.25">
      <c r="A26" s="27">
        <v>24</v>
      </c>
      <c r="B26" s="28"/>
      <c r="C26" s="28"/>
    </row>
    <row r="27" spans="1:3" x14ac:dyDescent="0.25">
      <c r="A27" s="27">
        <v>25</v>
      </c>
      <c r="B27" s="28"/>
      <c r="C27" s="28"/>
    </row>
  </sheetData>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election activeCell="G19" sqref="G19"/>
    </sheetView>
  </sheetViews>
  <sheetFormatPr baseColWidth="10" defaultRowHeight="15" x14ac:dyDescent="0.25"/>
  <cols>
    <col min="2" max="2" width="37.28515625" bestFit="1" customWidth="1"/>
    <col min="3" max="3" width="56.140625" customWidth="1"/>
  </cols>
  <sheetData>
    <row r="1" spans="1:3" x14ac:dyDescent="0.25">
      <c r="A1" s="10" t="s">
        <v>285</v>
      </c>
    </row>
    <row r="2" spans="1:3" x14ac:dyDescent="0.25">
      <c r="A2" s="25"/>
      <c r="B2" s="26" t="s">
        <v>38</v>
      </c>
      <c r="C2" s="26" t="s">
        <v>33</v>
      </c>
    </row>
    <row r="3" spans="1:3" x14ac:dyDescent="0.25">
      <c r="A3" s="27">
        <v>1</v>
      </c>
      <c r="B3" s="28" t="s">
        <v>39</v>
      </c>
      <c r="C3" s="28" t="s">
        <v>43</v>
      </c>
    </row>
    <row r="4" spans="1:3" x14ac:dyDescent="0.25">
      <c r="A4" s="27">
        <v>2</v>
      </c>
      <c r="B4" s="28" t="s">
        <v>44</v>
      </c>
      <c r="C4" s="28" t="s">
        <v>45</v>
      </c>
    </row>
    <row r="5" spans="1:3" x14ac:dyDescent="0.25">
      <c r="A5" s="27">
        <v>3</v>
      </c>
      <c r="B5" s="28" t="s">
        <v>40</v>
      </c>
      <c r="C5" s="28"/>
    </row>
    <row r="6" spans="1:3" x14ac:dyDescent="0.25">
      <c r="A6" s="27">
        <v>4</v>
      </c>
      <c r="B6" s="28" t="s">
        <v>41</v>
      </c>
      <c r="C6" s="28" t="s">
        <v>82</v>
      </c>
    </row>
    <row r="7" spans="1:3" x14ac:dyDescent="0.25">
      <c r="A7" s="27">
        <v>5</v>
      </c>
      <c r="B7" s="28" t="s">
        <v>71</v>
      </c>
      <c r="C7" s="28"/>
    </row>
    <row r="8" spans="1:3" x14ac:dyDescent="0.25">
      <c r="A8" s="27">
        <v>6</v>
      </c>
      <c r="B8" s="29" t="s">
        <v>75</v>
      </c>
      <c r="C8" s="28" t="s">
        <v>76</v>
      </c>
    </row>
    <row r="9" spans="1:3" x14ac:dyDescent="0.25">
      <c r="A9" s="27">
        <v>7</v>
      </c>
      <c r="B9" s="29" t="s">
        <v>72</v>
      </c>
      <c r="C9" s="28" t="s">
        <v>73</v>
      </c>
    </row>
    <row r="10" spans="1:3" x14ac:dyDescent="0.25">
      <c r="A10" s="81">
        <v>8</v>
      </c>
      <c r="B10" s="72" t="s">
        <v>74</v>
      </c>
      <c r="C10" s="75"/>
    </row>
    <row r="11" spans="1:3" x14ac:dyDescent="0.25">
      <c r="A11" s="81">
        <v>9</v>
      </c>
      <c r="B11" s="79" t="s">
        <v>184</v>
      </c>
      <c r="C11" s="76" t="s">
        <v>185</v>
      </c>
    </row>
    <row r="12" spans="1:3" x14ac:dyDescent="0.25">
      <c r="A12" s="83"/>
      <c r="B12" s="84" t="s">
        <v>189</v>
      </c>
      <c r="C12" s="77" t="s">
        <v>186</v>
      </c>
    </row>
    <row r="13" spans="1:3" x14ac:dyDescent="0.25">
      <c r="A13" s="83"/>
      <c r="B13" s="74"/>
      <c r="C13" s="77" t="s">
        <v>187</v>
      </c>
    </row>
    <row r="14" spans="1:3" x14ac:dyDescent="0.25">
      <c r="A14" s="82"/>
      <c r="B14" s="80"/>
      <c r="C14" s="78" t="s">
        <v>188</v>
      </c>
    </row>
    <row r="15" spans="1:3" x14ac:dyDescent="0.25">
      <c r="A15" s="82">
        <v>10</v>
      </c>
      <c r="B15" s="73"/>
      <c r="C15" s="73"/>
    </row>
    <row r="16" spans="1:3" x14ac:dyDescent="0.25">
      <c r="A16" s="27">
        <v>11</v>
      </c>
      <c r="B16" s="28"/>
      <c r="C16" s="28"/>
    </row>
    <row r="17" spans="1:3" x14ac:dyDescent="0.25">
      <c r="A17" s="27">
        <v>12</v>
      </c>
      <c r="B17" s="28"/>
      <c r="C17" s="28"/>
    </row>
    <row r="18" spans="1:3" x14ac:dyDescent="0.25">
      <c r="A18" s="27">
        <v>13</v>
      </c>
      <c r="B18" s="28"/>
      <c r="C18" s="28"/>
    </row>
    <row r="19" spans="1:3" x14ac:dyDescent="0.25">
      <c r="A19" s="27">
        <v>14</v>
      </c>
      <c r="B19" s="28"/>
      <c r="C19" s="28"/>
    </row>
    <row r="20" spans="1:3" x14ac:dyDescent="0.25">
      <c r="A20" s="27">
        <v>15</v>
      </c>
      <c r="B20" s="28"/>
      <c r="C20" s="28"/>
    </row>
    <row r="21" spans="1:3" x14ac:dyDescent="0.25">
      <c r="A21" s="27">
        <v>16</v>
      </c>
      <c r="B21" s="28"/>
      <c r="C21" s="28"/>
    </row>
    <row r="22" spans="1:3" x14ac:dyDescent="0.25">
      <c r="A22" s="27">
        <v>17</v>
      </c>
      <c r="B22" s="28"/>
      <c r="C22" s="28"/>
    </row>
  </sheetData>
  <pageMargins left="0.7" right="0.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workbookViewId="0">
      <selection activeCell="C3" sqref="C3"/>
    </sheetView>
  </sheetViews>
  <sheetFormatPr baseColWidth="10" defaultRowHeight="15" x14ac:dyDescent="0.25"/>
  <cols>
    <col min="2" max="2" width="37.28515625" bestFit="1" customWidth="1"/>
    <col min="3" max="3" width="92.7109375" customWidth="1"/>
  </cols>
  <sheetData>
    <row r="1" spans="1:3" x14ac:dyDescent="0.25">
      <c r="A1" s="10" t="s">
        <v>285</v>
      </c>
    </row>
    <row r="2" spans="1:3" x14ac:dyDescent="0.25">
      <c r="A2" s="25"/>
      <c r="B2" s="26" t="s">
        <v>78</v>
      </c>
      <c r="C2" s="26" t="s">
        <v>33</v>
      </c>
    </row>
    <row r="3" spans="1:3" x14ac:dyDescent="0.25">
      <c r="A3" s="95">
        <v>1</v>
      </c>
      <c r="B3" s="96" t="s">
        <v>12</v>
      </c>
      <c r="C3" s="97"/>
    </row>
    <row r="4" spans="1:3" x14ac:dyDescent="0.25">
      <c r="A4" s="95">
        <v>2</v>
      </c>
      <c r="B4" s="20" t="s">
        <v>79</v>
      </c>
      <c r="C4" s="97" t="s">
        <v>88</v>
      </c>
    </row>
    <row r="5" spans="1:3" x14ac:dyDescent="0.25">
      <c r="A5" s="95">
        <v>3</v>
      </c>
      <c r="B5" s="20" t="s">
        <v>80</v>
      </c>
      <c r="C5" s="97" t="s">
        <v>87</v>
      </c>
    </row>
    <row r="6" spans="1:3" x14ac:dyDescent="0.25">
      <c r="A6" s="95">
        <v>4</v>
      </c>
      <c r="B6" s="20" t="s">
        <v>81</v>
      </c>
      <c r="C6" s="97" t="s">
        <v>86</v>
      </c>
    </row>
    <row r="7" spans="1:3" x14ac:dyDescent="0.25">
      <c r="A7" s="95">
        <v>5</v>
      </c>
      <c r="B7" s="96" t="s">
        <v>178</v>
      </c>
      <c r="C7" s="97" t="s">
        <v>179</v>
      </c>
    </row>
    <row r="8" spans="1:3" x14ac:dyDescent="0.25">
      <c r="A8" s="95">
        <v>6</v>
      </c>
      <c r="B8" s="30" t="s">
        <v>83</v>
      </c>
      <c r="C8" s="97" t="s">
        <v>84</v>
      </c>
    </row>
    <row r="9" spans="1:3" x14ac:dyDescent="0.25">
      <c r="A9" s="95">
        <v>7</v>
      </c>
      <c r="B9" s="96" t="s">
        <v>10</v>
      </c>
      <c r="C9" s="85" t="s">
        <v>309</v>
      </c>
    </row>
    <row r="10" spans="1:3" x14ac:dyDescent="0.25">
      <c r="A10" s="95">
        <v>8</v>
      </c>
      <c r="B10" s="20" t="s">
        <v>35</v>
      </c>
      <c r="C10" s="97"/>
    </row>
    <row r="11" spans="1:3" x14ac:dyDescent="0.25">
      <c r="A11" s="95">
        <v>9</v>
      </c>
      <c r="B11" s="20" t="s">
        <v>36</v>
      </c>
      <c r="C11" s="97"/>
    </row>
    <row r="12" spans="1:3" x14ac:dyDescent="0.25">
      <c r="A12" s="95">
        <v>10</v>
      </c>
      <c r="B12" s="20" t="s">
        <v>37</v>
      </c>
      <c r="C12" s="97"/>
    </row>
    <row r="13" spans="1:3" x14ac:dyDescent="0.25">
      <c r="A13" s="95">
        <v>11</v>
      </c>
      <c r="B13" s="20" t="s">
        <v>171</v>
      </c>
      <c r="C13" s="97"/>
    </row>
    <row r="14" spans="1:3" x14ac:dyDescent="0.25">
      <c r="A14" s="95">
        <v>12</v>
      </c>
      <c r="B14" s="96" t="s">
        <v>119</v>
      </c>
      <c r="C14" s="97"/>
    </row>
    <row r="15" spans="1:3" x14ac:dyDescent="0.25">
      <c r="A15" s="95">
        <v>13</v>
      </c>
      <c r="B15" s="20" t="s">
        <v>120</v>
      </c>
      <c r="C15" s="97"/>
    </row>
    <row r="16" spans="1:3" x14ac:dyDescent="0.25">
      <c r="A16" s="95">
        <v>14</v>
      </c>
      <c r="B16" s="20" t="s">
        <v>311</v>
      </c>
      <c r="C16" s="97"/>
    </row>
    <row r="17" spans="1:3" x14ac:dyDescent="0.25">
      <c r="A17" s="95">
        <v>15</v>
      </c>
      <c r="B17" s="20" t="s">
        <v>312</v>
      </c>
      <c r="C17" s="97" t="s">
        <v>310</v>
      </c>
    </row>
    <row r="18" spans="1:3" x14ac:dyDescent="0.25">
      <c r="A18" s="95">
        <v>16</v>
      </c>
      <c r="B18" s="20" t="s">
        <v>122</v>
      </c>
      <c r="C18" s="97" t="s">
        <v>313</v>
      </c>
    </row>
    <row r="19" spans="1:3" x14ac:dyDescent="0.25">
      <c r="A19" s="95">
        <v>17</v>
      </c>
      <c r="B19" s="97"/>
      <c r="C19" s="97"/>
    </row>
  </sheetData>
  <pageMargins left="0.7" right="0.7" top="0.75" bottom="0.75" header="0.3" footer="0.3"/>
  <pageSetup paperSize="9" scale="97"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baseColWidth="10" defaultRowHeight="15" x14ac:dyDescent="0.25"/>
  <cols>
    <col min="1" max="1" width="9.5703125" style="16" bestFit="1" customWidth="1"/>
    <col min="2" max="2" width="35.85546875" style="16" bestFit="1" customWidth="1"/>
    <col min="3" max="3" width="75" style="16" bestFit="1" customWidth="1"/>
    <col min="4" max="16384" width="11.42578125" style="16"/>
  </cols>
  <sheetData>
    <row r="1" spans="1:3" x14ac:dyDescent="0.25">
      <c r="A1" s="15" t="s">
        <v>285</v>
      </c>
    </row>
    <row r="2" spans="1:3" x14ac:dyDescent="0.25">
      <c r="A2" s="18"/>
      <c r="B2" s="19" t="s">
        <v>227</v>
      </c>
      <c r="C2" s="19" t="s">
        <v>33</v>
      </c>
    </row>
    <row r="3" spans="1:3" x14ac:dyDescent="0.25">
      <c r="A3" s="20">
        <v>1</v>
      </c>
      <c r="B3" s="20" t="s">
        <v>46</v>
      </c>
      <c r="C3" s="20" t="s">
        <v>137</v>
      </c>
    </row>
    <row r="4" spans="1:3" x14ac:dyDescent="0.25">
      <c r="A4" s="20">
        <v>2</v>
      </c>
      <c r="B4" s="20" t="s">
        <v>47</v>
      </c>
      <c r="C4" s="20"/>
    </row>
    <row r="5" spans="1:3" x14ac:dyDescent="0.25">
      <c r="A5" s="20">
        <v>3</v>
      </c>
      <c r="B5" s="20" t="s">
        <v>129</v>
      </c>
      <c r="C5" s="20" t="s">
        <v>136</v>
      </c>
    </row>
    <row r="6" spans="1:3" x14ac:dyDescent="0.25">
      <c r="A6" s="20">
        <v>4</v>
      </c>
      <c r="B6" s="20" t="s">
        <v>205</v>
      </c>
      <c r="C6" s="20" t="s">
        <v>130</v>
      </c>
    </row>
    <row r="7" spans="1:3" x14ac:dyDescent="0.25">
      <c r="A7" s="20">
        <v>5</v>
      </c>
      <c r="B7" s="20" t="s">
        <v>134</v>
      </c>
      <c r="C7" s="20" t="s">
        <v>131</v>
      </c>
    </row>
    <row r="8" spans="1:3" x14ac:dyDescent="0.25">
      <c r="A8" s="20">
        <v>6</v>
      </c>
      <c r="B8" s="20" t="s">
        <v>135</v>
      </c>
      <c r="C8" s="20" t="s">
        <v>131</v>
      </c>
    </row>
    <row r="9" spans="1:3" x14ac:dyDescent="0.25">
      <c r="A9" s="20">
        <v>7</v>
      </c>
      <c r="B9" s="20"/>
      <c r="C9" s="20"/>
    </row>
    <row r="10" spans="1:3" x14ac:dyDescent="0.25">
      <c r="A10" s="20">
        <v>8</v>
      </c>
      <c r="B10" s="30" t="s">
        <v>10</v>
      </c>
      <c r="C10" s="20" t="s">
        <v>133</v>
      </c>
    </row>
    <row r="11" spans="1:3" x14ac:dyDescent="0.25">
      <c r="A11" s="20">
        <v>9</v>
      </c>
      <c r="B11" s="31" t="s">
        <v>35</v>
      </c>
      <c r="C11" s="20"/>
    </row>
    <row r="12" spans="1:3" x14ac:dyDescent="0.25">
      <c r="A12" s="20">
        <v>10</v>
      </c>
      <c r="B12" s="31" t="s">
        <v>36</v>
      </c>
      <c r="C12" s="20"/>
    </row>
    <row r="13" spans="1:3" x14ac:dyDescent="0.25">
      <c r="A13" s="20">
        <v>11</v>
      </c>
      <c r="B13" s="31" t="s">
        <v>37</v>
      </c>
      <c r="C13" s="20"/>
    </row>
    <row r="14" spans="1:3" x14ac:dyDescent="0.25">
      <c r="A14" s="20">
        <v>12</v>
      </c>
      <c r="B14" s="20"/>
      <c r="C14" s="20"/>
    </row>
    <row r="15" spans="1:3" x14ac:dyDescent="0.25">
      <c r="A15" s="20">
        <v>13</v>
      </c>
      <c r="B15" s="20"/>
      <c r="C15" s="20"/>
    </row>
    <row r="16" spans="1:3" x14ac:dyDescent="0.25">
      <c r="A16" s="20">
        <v>14</v>
      </c>
      <c r="B16" s="30" t="s">
        <v>126</v>
      </c>
      <c r="C16" s="20"/>
    </row>
    <row r="17" spans="1:3" x14ac:dyDescent="0.25">
      <c r="A17" s="20">
        <v>15</v>
      </c>
      <c r="B17" s="21" t="s">
        <v>125</v>
      </c>
      <c r="C17" s="20" t="s">
        <v>77</v>
      </c>
    </row>
    <row r="18" spans="1:3" x14ac:dyDescent="0.25">
      <c r="A18" s="20">
        <v>16</v>
      </c>
      <c r="B18" s="21" t="s">
        <v>124</v>
      </c>
      <c r="C18" s="20"/>
    </row>
    <row r="19" spans="1:3" x14ac:dyDescent="0.25">
      <c r="A19" s="20">
        <v>17</v>
      </c>
      <c r="B19" s="21" t="s">
        <v>123</v>
      </c>
      <c r="C19" s="20" t="s">
        <v>132</v>
      </c>
    </row>
    <row r="20" spans="1:3" x14ac:dyDescent="0.25">
      <c r="A20" s="20">
        <v>18</v>
      </c>
      <c r="B20" s="21" t="s">
        <v>127</v>
      </c>
      <c r="C20" s="20" t="s">
        <v>128</v>
      </c>
    </row>
    <row r="21" spans="1:3" x14ac:dyDescent="0.25">
      <c r="A21" s="20">
        <v>19</v>
      </c>
      <c r="B21" s="20"/>
      <c r="C21" s="20"/>
    </row>
    <row r="22" spans="1:3" x14ac:dyDescent="0.25">
      <c r="A22" s="20">
        <v>20</v>
      </c>
      <c r="B22" s="20"/>
      <c r="C22" s="20"/>
    </row>
    <row r="23" spans="1:3" ht="30" x14ac:dyDescent="0.25">
      <c r="A23" s="20">
        <v>21</v>
      </c>
      <c r="B23" s="30" t="s">
        <v>100</v>
      </c>
      <c r="C23" s="22" t="s">
        <v>101</v>
      </c>
    </row>
  </sheetData>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D12"/>
  <sheetViews>
    <sheetView showGridLines="0" topLeftCell="B1" workbookViewId="0">
      <selection activeCell="F12" sqref="F12"/>
    </sheetView>
  </sheetViews>
  <sheetFormatPr baseColWidth="10" defaultRowHeight="15" x14ac:dyDescent="0.25"/>
  <cols>
    <col min="1" max="1" width="5" style="17" customWidth="1"/>
    <col min="2" max="2" width="16.5703125" style="17" bestFit="1" customWidth="1"/>
    <col min="3" max="3" width="33.85546875" style="17" customWidth="1"/>
    <col min="4" max="4" width="31.7109375" style="17" bestFit="1" customWidth="1"/>
    <col min="5" max="16384" width="11.42578125" style="17"/>
  </cols>
  <sheetData>
    <row r="1" spans="1:4" x14ac:dyDescent="0.25">
      <c r="A1" s="23"/>
      <c r="B1" s="24" t="s">
        <v>54</v>
      </c>
      <c r="C1" s="24" t="s">
        <v>57</v>
      </c>
      <c r="D1" s="24" t="s">
        <v>58</v>
      </c>
    </row>
    <row r="2" spans="1:4" x14ac:dyDescent="0.25">
      <c r="A2" s="22">
        <v>1</v>
      </c>
      <c r="B2" s="22" t="s">
        <v>51</v>
      </c>
      <c r="C2" s="22" t="s">
        <v>55</v>
      </c>
      <c r="D2" s="22" t="s">
        <v>56</v>
      </c>
    </row>
    <row r="3" spans="1:4" ht="30" x14ac:dyDescent="0.25">
      <c r="A3" s="22">
        <v>2</v>
      </c>
      <c r="B3" s="22" t="s">
        <v>52</v>
      </c>
      <c r="C3" s="22" t="s">
        <v>111</v>
      </c>
      <c r="D3" s="22" t="s">
        <v>59</v>
      </c>
    </row>
    <row r="4" spans="1:4" ht="30" x14ac:dyDescent="0.25">
      <c r="A4" s="22">
        <v>3</v>
      </c>
      <c r="B4" s="22" t="s">
        <v>108</v>
      </c>
      <c r="C4" s="22" t="s">
        <v>109</v>
      </c>
      <c r="D4" s="22" t="s">
        <v>110</v>
      </c>
    </row>
    <row r="5" spans="1:4" ht="30" x14ac:dyDescent="0.25">
      <c r="A5" s="22">
        <v>4</v>
      </c>
      <c r="B5" s="22" t="s">
        <v>53</v>
      </c>
      <c r="C5" s="22"/>
      <c r="D5" s="22" t="s">
        <v>102</v>
      </c>
    </row>
    <row r="6" spans="1:4" x14ac:dyDescent="0.25">
      <c r="A6" s="22">
        <v>5</v>
      </c>
      <c r="B6" s="22" t="s">
        <v>60</v>
      </c>
      <c r="C6" s="22" t="s">
        <v>62</v>
      </c>
      <c r="D6" s="22" t="s">
        <v>63</v>
      </c>
    </row>
    <row r="7" spans="1:4" x14ac:dyDescent="0.25">
      <c r="A7" s="22">
        <v>6</v>
      </c>
      <c r="B7" s="22" t="s">
        <v>103</v>
      </c>
      <c r="C7" s="22" t="s">
        <v>104</v>
      </c>
      <c r="D7" s="22" t="s">
        <v>63</v>
      </c>
    </row>
    <row r="8" spans="1:4" x14ac:dyDescent="0.25">
      <c r="A8" s="22">
        <v>7</v>
      </c>
      <c r="B8" s="22" t="s">
        <v>61</v>
      </c>
      <c r="C8" s="22" t="s">
        <v>105</v>
      </c>
      <c r="D8" s="22" t="s">
        <v>346</v>
      </c>
    </row>
    <row r="9" spans="1:4" x14ac:dyDescent="0.25">
      <c r="A9" s="22">
        <v>8</v>
      </c>
      <c r="B9" s="22" t="s">
        <v>95</v>
      </c>
      <c r="C9" s="22"/>
      <c r="D9" s="22" t="s">
        <v>94</v>
      </c>
    </row>
    <row r="10" spans="1:4" x14ac:dyDescent="0.25">
      <c r="A10" s="22">
        <v>9</v>
      </c>
      <c r="B10" s="22" t="s">
        <v>106</v>
      </c>
      <c r="C10" s="22"/>
      <c r="D10" s="22" t="s">
        <v>107</v>
      </c>
    </row>
    <row r="11" spans="1:4" ht="30" x14ac:dyDescent="0.25">
      <c r="A11" s="22">
        <v>10</v>
      </c>
      <c r="B11" s="22" t="s">
        <v>116</v>
      </c>
      <c r="C11" s="22" t="s">
        <v>117</v>
      </c>
      <c r="D11" s="22" t="s">
        <v>21</v>
      </c>
    </row>
    <row r="12" spans="1:4" x14ac:dyDescent="0.25">
      <c r="B12" s="22"/>
      <c r="C12" s="22"/>
      <c r="D12" s="22"/>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26"/>
  <sheetViews>
    <sheetView showGridLines="0" workbookViewId="0">
      <selection activeCell="F7" sqref="F7"/>
    </sheetView>
  </sheetViews>
  <sheetFormatPr baseColWidth="10" defaultRowHeight="15" x14ac:dyDescent="0.25"/>
  <cols>
    <col min="1" max="1" width="3.42578125" customWidth="1"/>
    <col min="2" max="2" width="54.7109375" bestFit="1" customWidth="1"/>
    <col min="3" max="3" width="22.140625" bestFit="1" customWidth="1"/>
    <col min="5" max="5" width="11.42578125" style="48"/>
    <col min="6" max="6" width="12" bestFit="1" customWidth="1"/>
  </cols>
  <sheetData>
    <row r="1" spans="1:9" ht="31.5" x14ac:dyDescent="0.5">
      <c r="A1" s="64" t="s">
        <v>287</v>
      </c>
    </row>
    <row r="2" spans="1:9" x14ac:dyDescent="0.25">
      <c r="A2" s="23"/>
      <c r="B2" s="24" t="s">
        <v>155</v>
      </c>
      <c r="C2" s="24" t="s">
        <v>339</v>
      </c>
      <c r="D2" s="46" t="s">
        <v>163</v>
      </c>
      <c r="E2" s="49" t="s">
        <v>156</v>
      </c>
      <c r="F2" s="45" t="s">
        <v>157</v>
      </c>
    </row>
    <row r="3" spans="1:9" x14ac:dyDescent="0.25">
      <c r="A3" s="50">
        <v>1</v>
      </c>
      <c r="B3" s="51" t="s">
        <v>333</v>
      </c>
      <c r="C3" s="51" t="s">
        <v>336</v>
      </c>
      <c r="D3" s="52">
        <v>189.9</v>
      </c>
      <c r="E3" s="53">
        <v>18</v>
      </c>
      <c r="F3" s="54">
        <f t="shared" ref="F3:F6" si="0">D3*E3</f>
        <v>3418.2000000000003</v>
      </c>
    </row>
    <row r="4" spans="1:9" x14ac:dyDescent="0.25">
      <c r="A4" s="50">
        <v>2</v>
      </c>
      <c r="B4" s="51" t="s">
        <v>334</v>
      </c>
      <c r="C4" s="51" t="s">
        <v>337</v>
      </c>
      <c r="D4" s="52">
        <v>142.9</v>
      </c>
      <c r="E4" s="53">
        <v>18</v>
      </c>
      <c r="F4" s="54">
        <f t="shared" si="0"/>
        <v>2572.2000000000003</v>
      </c>
    </row>
    <row r="5" spans="1:9" x14ac:dyDescent="0.25">
      <c r="A5" s="50">
        <v>3</v>
      </c>
      <c r="B5" s="51" t="s">
        <v>335</v>
      </c>
      <c r="C5" s="51" t="s">
        <v>338</v>
      </c>
      <c r="D5" s="47">
        <v>174.9</v>
      </c>
      <c r="E5" s="53">
        <v>18</v>
      </c>
      <c r="F5" s="54">
        <f t="shared" si="0"/>
        <v>3148.2000000000003</v>
      </c>
    </row>
    <row r="6" spans="1:9" x14ac:dyDescent="0.25">
      <c r="A6" s="56">
        <v>4</v>
      </c>
      <c r="B6" s="51"/>
      <c r="C6" s="51"/>
      <c r="D6" s="52">
        <v>0</v>
      </c>
      <c r="E6" s="53"/>
      <c r="F6" s="54">
        <f t="shared" si="0"/>
        <v>0</v>
      </c>
    </row>
    <row r="7" spans="1:9" x14ac:dyDescent="0.25">
      <c r="A7" s="59" t="s">
        <v>167</v>
      </c>
      <c r="B7" s="60"/>
      <c r="C7" s="60"/>
      <c r="D7" s="61"/>
      <c r="E7" s="62"/>
      <c r="F7" s="63">
        <f>SUM(F3:F6)</f>
        <v>9138.6</v>
      </c>
    </row>
    <row r="8" spans="1:9" x14ac:dyDescent="0.25">
      <c r="D8" s="47"/>
      <c r="I8" s="44"/>
    </row>
    <row r="9" spans="1:9" x14ac:dyDescent="0.25">
      <c r="D9" s="47"/>
      <c r="I9" s="43"/>
    </row>
    <row r="10" spans="1:9" ht="31.5" x14ac:dyDescent="0.5">
      <c r="A10" s="64" t="s">
        <v>286</v>
      </c>
    </row>
    <row r="11" spans="1:9" x14ac:dyDescent="0.25">
      <c r="A11" s="23"/>
      <c r="B11" s="24" t="s">
        <v>155</v>
      </c>
      <c r="C11" s="24" t="s">
        <v>339</v>
      </c>
      <c r="D11" s="46" t="s">
        <v>163</v>
      </c>
      <c r="E11" s="49" t="s">
        <v>156</v>
      </c>
      <c r="F11" s="45" t="s">
        <v>157</v>
      </c>
    </row>
    <row r="12" spans="1:9" x14ac:dyDescent="0.25">
      <c r="A12" s="50">
        <v>1</v>
      </c>
      <c r="B12" s="51" t="s">
        <v>347</v>
      </c>
      <c r="C12" s="51"/>
      <c r="D12" s="52">
        <v>124.9</v>
      </c>
      <c r="E12" s="53">
        <v>18</v>
      </c>
      <c r="F12" s="54">
        <f>D12*E12</f>
        <v>2248.2000000000003</v>
      </c>
    </row>
    <row r="13" spans="1:9" x14ac:dyDescent="0.25">
      <c r="A13" s="50">
        <v>2</v>
      </c>
      <c r="B13" s="51" t="s">
        <v>348</v>
      </c>
      <c r="C13" s="51"/>
      <c r="D13" s="52">
        <v>113</v>
      </c>
      <c r="E13" s="53">
        <v>18</v>
      </c>
      <c r="F13" s="54">
        <f t="shared" ref="F13:F14" si="1">D13*E13</f>
        <v>2034</v>
      </c>
    </row>
    <row r="14" spans="1:9" x14ac:dyDescent="0.25">
      <c r="A14" s="50">
        <v>3</v>
      </c>
      <c r="B14" s="51" t="s">
        <v>349</v>
      </c>
      <c r="C14" s="51"/>
      <c r="D14" s="52">
        <v>165.9</v>
      </c>
      <c r="E14" s="53">
        <v>18</v>
      </c>
      <c r="F14" s="54">
        <f t="shared" si="1"/>
        <v>2986.2000000000003</v>
      </c>
    </row>
    <row r="15" spans="1:9" x14ac:dyDescent="0.25">
      <c r="A15" s="56">
        <v>4</v>
      </c>
      <c r="B15" s="51"/>
      <c r="C15" s="51"/>
      <c r="D15" s="52"/>
      <c r="E15" s="53"/>
      <c r="F15" s="54"/>
    </row>
    <row r="16" spans="1:9" x14ac:dyDescent="0.25">
      <c r="A16" s="59" t="s">
        <v>167</v>
      </c>
      <c r="B16" s="60"/>
      <c r="C16" s="60"/>
      <c r="D16" s="61"/>
      <c r="E16" s="62"/>
      <c r="F16" s="63">
        <f>SUM(F12:F15)</f>
        <v>7268.4000000000015</v>
      </c>
    </row>
    <row r="17" spans="1:9" x14ac:dyDescent="0.25">
      <c r="I17" s="43"/>
    </row>
    <row r="18" spans="1:9" x14ac:dyDescent="0.25">
      <c r="I18" s="44"/>
    </row>
    <row r="19" spans="1:9" ht="31.5" x14ac:dyDescent="0.5">
      <c r="A19" s="64" t="s">
        <v>154</v>
      </c>
    </row>
    <row r="20" spans="1:9" x14ac:dyDescent="0.25">
      <c r="A20" s="23"/>
      <c r="B20" s="24" t="s">
        <v>155</v>
      </c>
      <c r="C20" s="24" t="s">
        <v>339</v>
      </c>
      <c r="D20" s="46" t="s">
        <v>163</v>
      </c>
      <c r="E20" s="49" t="s">
        <v>156</v>
      </c>
      <c r="F20" s="45" t="s">
        <v>157</v>
      </c>
    </row>
    <row r="21" spans="1:9" x14ac:dyDescent="0.25">
      <c r="A21" s="50">
        <v>1</v>
      </c>
      <c r="B21" s="51" t="s">
        <v>158</v>
      </c>
      <c r="C21" s="51" t="s">
        <v>166</v>
      </c>
      <c r="D21" s="52">
        <v>149.9</v>
      </c>
      <c r="E21" s="53">
        <v>20</v>
      </c>
      <c r="F21" s="54">
        <f>D21*E21</f>
        <v>2998</v>
      </c>
    </row>
    <row r="22" spans="1:9" x14ac:dyDescent="0.25">
      <c r="A22" s="50">
        <v>2</v>
      </c>
      <c r="B22" s="50" t="s">
        <v>159</v>
      </c>
      <c r="C22" s="50" t="s">
        <v>165</v>
      </c>
      <c r="D22" s="52">
        <v>107.9</v>
      </c>
      <c r="E22" s="53">
        <v>20</v>
      </c>
      <c r="F22" s="54">
        <f t="shared" ref="F22:F24" si="2">D22*E22</f>
        <v>2158</v>
      </c>
    </row>
    <row r="23" spans="1:9" x14ac:dyDescent="0.25">
      <c r="A23" s="50">
        <v>3</v>
      </c>
      <c r="B23" s="50" t="s">
        <v>160</v>
      </c>
      <c r="C23" s="50" t="s">
        <v>161</v>
      </c>
      <c r="D23" s="55">
        <v>129.9</v>
      </c>
      <c r="E23" s="53">
        <v>20</v>
      </c>
      <c r="F23" s="54">
        <f t="shared" si="2"/>
        <v>2598</v>
      </c>
    </row>
    <row r="24" spans="1:9" x14ac:dyDescent="0.25">
      <c r="A24" s="56">
        <v>4</v>
      </c>
      <c r="B24" s="57" t="s">
        <v>162</v>
      </c>
      <c r="C24" s="57" t="s">
        <v>164</v>
      </c>
      <c r="D24" s="58">
        <v>227</v>
      </c>
      <c r="E24" s="53">
        <v>20</v>
      </c>
      <c r="F24" s="54">
        <f t="shared" si="2"/>
        <v>4540</v>
      </c>
    </row>
    <row r="25" spans="1:9" x14ac:dyDescent="0.25">
      <c r="A25" s="59" t="s">
        <v>167</v>
      </c>
      <c r="B25" s="60"/>
      <c r="C25" s="60"/>
      <c r="D25" s="61"/>
      <c r="E25" s="62"/>
      <c r="F25" s="63">
        <f>SUM(F21:F24)</f>
        <v>12294</v>
      </c>
    </row>
    <row r="26" spans="1:9" x14ac:dyDescent="0.25">
      <c r="I26" s="44"/>
    </row>
  </sheetData>
  <pageMargins left="0.7" right="0.7" top="0.75" bottom="0.75" header="0.3" footer="0.3"/>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workbookViewId="0">
      <selection activeCell="D10" sqref="D10"/>
    </sheetView>
  </sheetViews>
  <sheetFormatPr baseColWidth="10" defaultRowHeight="15" x14ac:dyDescent="0.25"/>
  <cols>
    <col min="1" max="1" width="7.7109375" customWidth="1"/>
    <col min="2" max="2" width="21.140625" customWidth="1"/>
    <col min="3" max="3" width="37.28515625" customWidth="1"/>
    <col min="4" max="4" width="101.5703125" bestFit="1" customWidth="1"/>
  </cols>
  <sheetData>
    <row r="1" spans="1:4" x14ac:dyDescent="0.25">
      <c r="A1" s="10" t="s">
        <v>190</v>
      </c>
    </row>
    <row r="2" spans="1:4" x14ac:dyDescent="0.25">
      <c r="A2" s="88"/>
      <c r="B2" s="105" t="s">
        <v>202</v>
      </c>
      <c r="C2" s="105"/>
      <c r="D2" s="105" t="s">
        <v>33</v>
      </c>
    </row>
    <row r="3" spans="1:4" x14ac:dyDescent="0.25">
      <c r="A3" s="103">
        <v>1</v>
      </c>
      <c r="B3" s="110" t="s">
        <v>184</v>
      </c>
      <c r="C3" s="92" t="s">
        <v>192</v>
      </c>
      <c r="D3" s="106" t="s">
        <v>185</v>
      </c>
    </row>
    <row r="4" spans="1:4" x14ac:dyDescent="0.25">
      <c r="A4" s="104"/>
      <c r="B4" s="107" t="s">
        <v>219</v>
      </c>
      <c r="C4" s="112" t="s">
        <v>193</v>
      </c>
      <c r="D4" s="108" t="s">
        <v>186</v>
      </c>
    </row>
    <row r="5" spans="1:4" x14ac:dyDescent="0.25">
      <c r="A5" s="104"/>
      <c r="B5" s="115" t="s">
        <v>220</v>
      </c>
      <c r="C5" s="112" t="s">
        <v>195</v>
      </c>
      <c r="D5" s="108" t="s">
        <v>187</v>
      </c>
    </row>
    <row r="6" spans="1:4" x14ac:dyDescent="0.25">
      <c r="A6" s="104"/>
      <c r="B6" s="115"/>
      <c r="C6" s="112" t="s">
        <v>194</v>
      </c>
      <c r="D6" s="155" t="s">
        <v>188</v>
      </c>
    </row>
    <row r="7" spans="1:4" x14ac:dyDescent="0.25">
      <c r="A7" s="104"/>
      <c r="B7" s="115"/>
      <c r="C7" s="112"/>
      <c r="D7" s="108" t="s">
        <v>350</v>
      </c>
    </row>
    <row r="8" spans="1:4" x14ac:dyDescent="0.25">
      <c r="A8" s="104"/>
      <c r="B8" s="115"/>
      <c r="C8" s="112"/>
      <c r="D8" s="159" t="s">
        <v>352</v>
      </c>
    </row>
    <row r="9" spans="1:4" x14ac:dyDescent="0.25">
      <c r="A9" s="104"/>
      <c r="B9" s="115"/>
      <c r="C9" s="157" t="s">
        <v>260</v>
      </c>
      <c r="D9" s="158" t="s">
        <v>351</v>
      </c>
    </row>
    <row r="10" spans="1:4" x14ac:dyDescent="0.25">
      <c r="A10" s="104"/>
      <c r="B10" s="115"/>
      <c r="C10" s="112"/>
      <c r="D10" s="108"/>
    </row>
    <row r="11" spans="1:4" x14ac:dyDescent="0.25">
      <c r="A11" s="104"/>
      <c r="B11" s="115"/>
      <c r="C11" s="112"/>
      <c r="D11" s="108"/>
    </row>
    <row r="12" spans="1:4" x14ac:dyDescent="0.25">
      <c r="A12" s="87"/>
      <c r="B12" s="87"/>
      <c r="C12" s="113"/>
      <c r="D12" s="156"/>
    </row>
    <row r="13" spans="1:4" x14ac:dyDescent="0.25">
      <c r="A13" s="81">
        <v>2</v>
      </c>
      <c r="B13" s="111" t="s">
        <v>191</v>
      </c>
      <c r="C13" s="100" t="s">
        <v>206</v>
      </c>
      <c r="D13" s="91" t="s">
        <v>308</v>
      </c>
    </row>
    <row r="14" spans="1:4" x14ac:dyDescent="0.25">
      <c r="A14" s="89"/>
      <c r="B14" s="107" t="s">
        <v>209</v>
      </c>
      <c r="C14" s="114" t="s">
        <v>211</v>
      </c>
      <c r="D14" s="109" t="s">
        <v>207</v>
      </c>
    </row>
    <row r="15" spans="1:4" x14ac:dyDescent="0.25">
      <c r="A15" s="89"/>
      <c r="B15" s="115" t="s">
        <v>210</v>
      </c>
      <c r="C15" s="74"/>
      <c r="D15" s="116" t="s">
        <v>293</v>
      </c>
    </row>
    <row r="16" spans="1:4" x14ac:dyDescent="0.25">
      <c r="A16" s="89"/>
      <c r="B16" s="86"/>
      <c r="C16" s="74"/>
      <c r="D16" s="117" t="s">
        <v>208</v>
      </c>
    </row>
    <row r="17" spans="1:4" x14ac:dyDescent="0.25">
      <c r="A17" s="89"/>
      <c r="B17" s="86"/>
      <c r="C17" s="74"/>
      <c r="D17" s="138" t="s">
        <v>291</v>
      </c>
    </row>
    <row r="18" spans="1:4" x14ac:dyDescent="0.25">
      <c r="A18" s="89"/>
      <c r="B18" s="86"/>
      <c r="C18" s="74"/>
      <c r="D18" s="138" t="s">
        <v>290</v>
      </c>
    </row>
    <row r="19" spans="1:4" x14ac:dyDescent="0.25">
      <c r="A19" s="89"/>
      <c r="B19" s="86"/>
      <c r="C19" s="74"/>
      <c r="D19" s="117" t="s">
        <v>307</v>
      </c>
    </row>
    <row r="20" spans="1:4" x14ac:dyDescent="0.25">
      <c r="A20" s="89"/>
      <c r="B20" s="86"/>
      <c r="C20" s="74"/>
      <c r="D20" s="117" t="s">
        <v>294</v>
      </c>
    </row>
    <row r="21" spans="1:4" x14ac:dyDescent="0.25">
      <c r="A21" s="81">
        <v>3</v>
      </c>
      <c r="B21" s="110" t="s">
        <v>196</v>
      </c>
      <c r="C21" s="132" t="s">
        <v>296</v>
      </c>
      <c r="D21" s="133" t="s">
        <v>305</v>
      </c>
    </row>
    <row r="22" spans="1:4" x14ac:dyDescent="0.25">
      <c r="A22" s="89"/>
      <c r="B22" s="86"/>
      <c r="C22" s="74" t="s">
        <v>297</v>
      </c>
      <c r="D22" s="91" t="s">
        <v>306</v>
      </c>
    </row>
    <row r="23" spans="1:4" x14ac:dyDescent="0.25">
      <c r="A23" s="89"/>
      <c r="B23" s="86"/>
      <c r="C23" s="74" t="s">
        <v>298</v>
      </c>
      <c r="D23" s="91" t="s">
        <v>295</v>
      </c>
    </row>
    <row r="24" spans="1:4" x14ac:dyDescent="0.25">
      <c r="A24" s="89"/>
      <c r="B24" s="86"/>
      <c r="C24" s="137" t="s">
        <v>304</v>
      </c>
      <c r="D24" s="135" t="s">
        <v>301</v>
      </c>
    </row>
    <row r="25" spans="1:4" x14ac:dyDescent="0.25">
      <c r="A25" s="89"/>
      <c r="B25" s="86"/>
      <c r="C25" s="136" t="s">
        <v>302</v>
      </c>
      <c r="D25" s="134" t="s">
        <v>300</v>
      </c>
    </row>
    <row r="26" spans="1:4" x14ac:dyDescent="0.25">
      <c r="A26" s="89"/>
      <c r="B26" s="86"/>
      <c r="C26" s="136" t="s">
        <v>303</v>
      </c>
      <c r="D26" s="134" t="s">
        <v>299</v>
      </c>
    </row>
    <row r="27" spans="1:4" x14ac:dyDescent="0.25">
      <c r="A27" s="81">
        <v>4</v>
      </c>
      <c r="B27" s="110" t="s">
        <v>197</v>
      </c>
      <c r="C27" s="93" t="s">
        <v>198</v>
      </c>
      <c r="D27" s="90" t="s">
        <v>328</v>
      </c>
    </row>
    <row r="28" spans="1:4" x14ac:dyDescent="0.25">
      <c r="A28" s="83"/>
      <c r="B28" s="111"/>
      <c r="C28" s="84" t="s">
        <v>329</v>
      </c>
      <c r="D28" s="145" t="s">
        <v>330</v>
      </c>
    </row>
    <row r="29" spans="1:4" x14ac:dyDescent="0.25">
      <c r="A29" s="83"/>
      <c r="B29" s="111"/>
      <c r="C29" s="100"/>
      <c r="D29" s="145" t="s">
        <v>326</v>
      </c>
    </row>
    <row r="30" spans="1:4" x14ac:dyDescent="0.25">
      <c r="A30" s="83"/>
      <c r="B30" s="111"/>
      <c r="C30" s="100"/>
      <c r="D30" s="146" t="s">
        <v>327</v>
      </c>
    </row>
    <row r="31" spans="1:4" x14ac:dyDescent="0.25">
      <c r="A31" s="89"/>
      <c r="B31" s="86"/>
      <c r="C31" s="101" t="s">
        <v>199</v>
      </c>
      <c r="D31" s="147" t="s">
        <v>331</v>
      </c>
    </row>
    <row r="32" spans="1:4" x14ac:dyDescent="0.25">
      <c r="A32" s="73"/>
      <c r="B32" s="87"/>
      <c r="C32" s="102" t="s">
        <v>200</v>
      </c>
      <c r="D32" s="94" t="s">
        <v>144</v>
      </c>
    </row>
    <row r="33" spans="1:4" x14ac:dyDescent="0.25">
      <c r="A33" s="81">
        <v>5</v>
      </c>
      <c r="B33" s="110" t="s">
        <v>215</v>
      </c>
      <c r="C33" s="93" t="s">
        <v>216</v>
      </c>
      <c r="D33" s="118" t="s">
        <v>217</v>
      </c>
    </row>
    <row r="34" spans="1:4" x14ac:dyDescent="0.25">
      <c r="A34" s="73"/>
      <c r="B34" s="120" t="s">
        <v>218</v>
      </c>
      <c r="C34" s="80"/>
      <c r="D34" s="119"/>
    </row>
  </sheetData>
  <hyperlinks>
    <hyperlink ref="D32" r:id="rId1"/>
    <hyperlink ref="C21" r:id="rId2"/>
    <hyperlink ref="D24" r:id="rId3"/>
    <hyperlink ref="D6" r:id="rId4"/>
  </hyperlinks>
  <pageMargins left="0.7" right="0.7" top="0.75" bottom="0.75" header="0.3" footer="0.3"/>
  <pageSetup paperSize="9" scale="79" orientation="landscape" horizontalDpi="300" verticalDpi="30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12</vt:i4>
      </vt:variant>
    </vt:vector>
  </HeadingPairs>
  <TitlesOfParts>
    <vt:vector size="12" baseType="lpstr">
      <vt:lpstr>INFO</vt:lpstr>
      <vt:lpstr>Oversikt</vt:lpstr>
      <vt:lpstr>Pynting av lokalene</vt:lpstr>
      <vt:lpstr>Servering</vt:lpstr>
      <vt:lpstr>Presentasjon</vt:lpstr>
      <vt:lpstr>Opprydding</vt:lpstr>
      <vt:lpstr>Innkjøp - Nille liste</vt:lpstr>
      <vt:lpstr>Vinliste</vt:lpstr>
      <vt:lpstr>Kontakt info</vt:lpstr>
      <vt:lpstr>Presse mm.</vt:lpstr>
      <vt:lpstr>Medelmsinfo</vt:lpstr>
      <vt:lpstr>Ark2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Tarheim</dc:creator>
  <cp:lastModifiedBy>Tarheim</cp:lastModifiedBy>
  <cp:lastPrinted>2013-03-08T08:26:55Z</cp:lastPrinted>
  <dcterms:created xsi:type="dcterms:W3CDTF">2013-02-18T07:24:33Z</dcterms:created>
  <dcterms:modified xsi:type="dcterms:W3CDTF">2015-03-16T20:07:58Z</dcterms:modified>
</cp:coreProperties>
</file>